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Office Controls 2020-2021\Office\Church\2026\"/>
    </mc:Choice>
  </mc:AlternateContent>
  <bookViews>
    <workbookView xWindow="0" yWindow="0" windowWidth="20490" windowHeight="8940" tabRatio="589" firstSheet="7" activeTab="9"/>
  </bookViews>
  <sheets>
    <sheet name="January " sheetId="1" r:id="rId1"/>
    <sheet name="February " sheetId="11" r:id="rId2"/>
    <sheet name="March " sheetId="12" r:id="rId3"/>
    <sheet name="April " sheetId="13" r:id="rId4"/>
    <sheet name="Q1" sheetId="14" r:id="rId5"/>
    <sheet name="May " sheetId="15" r:id="rId6"/>
    <sheet name="June" sheetId="16" r:id="rId7"/>
    <sheet name="July " sheetId="17" r:id="rId8"/>
    <sheet name="August " sheetId="18" r:id="rId9"/>
    <sheet name="Q2" sheetId="19" r:id="rId10"/>
    <sheet name="September " sheetId="20" r:id="rId11"/>
    <sheet name="October " sheetId="21" r:id="rId12"/>
    <sheet name="November " sheetId="22" r:id="rId13"/>
    <sheet name="December " sheetId="23" r:id="rId14"/>
    <sheet name="Annual 2026" sheetId="24" r:id="rId15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3" i="24" l="1"/>
  <c r="F64" i="24"/>
  <c r="F65" i="24"/>
  <c r="F66" i="24"/>
  <c r="F67" i="24"/>
  <c r="F68" i="24"/>
  <c r="F69" i="24"/>
  <c r="F70" i="24"/>
  <c r="F71" i="24"/>
  <c r="F72" i="24"/>
  <c r="F73" i="24"/>
  <c r="F62" i="24"/>
  <c r="M24" i="24"/>
  <c r="M25" i="24"/>
  <c r="M26" i="24"/>
  <c r="M27" i="24"/>
  <c r="M28" i="24"/>
  <c r="J9" i="24"/>
  <c r="J10" i="24"/>
  <c r="J11" i="24"/>
  <c r="J12" i="24"/>
  <c r="J13" i="24"/>
  <c r="J14" i="24"/>
  <c r="J15" i="24"/>
  <c r="J16" i="24"/>
  <c r="J17" i="24"/>
  <c r="J6" i="24"/>
  <c r="J7" i="24"/>
  <c r="J8" i="24"/>
  <c r="J5" i="24"/>
  <c r="F62" i="19"/>
  <c r="F63" i="19"/>
  <c r="F64" i="19"/>
  <c r="F65" i="19"/>
  <c r="F66" i="19"/>
  <c r="F67" i="19"/>
  <c r="F68" i="19"/>
  <c r="F69" i="19"/>
  <c r="F70" i="19"/>
  <c r="X18" i="17"/>
  <c r="X19" i="17" s="1"/>
  <c r="F69" i="14" l="1"/>
  <c r="F70" i="14"/>
  <c r="F71" i="14"/>
  <c r="F72" i="14"/>
  <c r="F73" i="14"/>
  <c r="F74" i="14"/>
  <c r="N50" i="14"/>
  <c r="N51" i="14"/>
  <c r="N52" i="14"/>
  <c r="N53" i="14"/>
  <c r="N54" i="14"/>
  <c r="L44" i="24" l="1"/>
  <c r="L45" i="24"/>
  <c r="L46" i="24"/>
  <c r="L47" i="24"/>
  <c r="L48" i="24"/>
  <c r="L49" i="24"/>
  <c r="L50" i="24"/>
  <c r="L51" i="24"/>
  <c r="L52" i="24"/>
  <c r="L53" i="24"/>
  <c r="L54" i="24"/>
  <c r="L43" i="24"/>
  <c r="M29" i="24"/>
  <c r="M30" i="24"/>
  <c r="M31" i="24"/>
  <c r="M32" i="24"/>
  <c r="M33" i="24"/>
  <c r="M34" i="24"/>
  <c r="M35" i="24"/>
  <c r="M36" i="24"/>
  <c r="L37" i="24"/>
  <c r="K37" i="24"/>
  <c r="J37" i="24"/>
  <c r="I37" i="24"/>
  <c r="H37" i="24"/>
  <c r="C56" i="24"/>
  <c r="D56" i="24"/>
  <c r="E56" i="24"/>
  <c r="F56" i="24"/>
  <c r="G56" i="24"/>
  <c r="H56" i="24"/>
  <c r="I56" i="24"/>
  <c r="J56" i="24"/>
  <c r="K56" i="24"/>
  <c r="B56" i="24"/>
  <c r="B18" i="24"/>
  <c r="D18" i="24"/>
  <c r="C18" i="24"/>
  <c r="H18" i="24"/>
  <c r="I18" i="24"/>
  <c r="C37" i="24"/>
  <c r="D37" i="24"/>
  <c r="E37" i="24"/>
  <c r="F37" i="24"/>
  <c r="G37" i="24"/>
  <c r="B37" i="24"/>
  <c r="D95" i="24"/>
  <c r="C95" i="24"/>
  <c r="B95" i="24"/>
  <c r="B76" i="24"/>
  <c r="C76" i="24"/>
  <c r="D76" i="24"/>
  <c r="E76" i="24"/>
  <c r="F75" i="24"/>
  <c r="F74" i="24"/>
  <c r="K18" i="24"/>
  <c r="L18" i="24"/>
  <c r="M18" i="24"/>
  <c r="N18" i="24"/>
  <c r="O18" i="24"/>
  <c r="P18" i="24"/>
  <c r="Q18" i="24"/>
  <c r="R18" i="24"/>
  <c r="S18" i="24"/>
  <c r="T18" i="24"/>
  <c r="U18" i="24"/>
  <c r="V18" i="24"/>
  <c r="E18" i="24"/>
  <c r="F18" i="24"/>
  <c r="G18" i="24"/>
  <c r="J18" i="24"/>
  <c r="W5" i="24"/>
  <c r="X5" i="24" s="1"/>
  <c r="W6" i="24"/>
  <c r="W7" i="24"/>
  <c r="W8" i="24"/>
  <c r="W9" i="24"/>
  <c r="W10" i="24"/>
  <c r="W11" i="24"/>
  <c r="W12" i="24"/>
  <c r="W13" i="24"/>
  <c r="W14" i="24"/>
  <c r="W15" i="24"/>
  <c r="W16" i="24"/>
  <c r="X5" i="23"/>
  <c r="X6" i="23"/>
  <c r="X7" i="23" s="1"/>
  <c r="X8" i="23" s="1"/>
  <c r="X9" i="23" s="1"/>
  <c r="X10" i="23" s="1"/>
  <c r="X11" i="23" s="1"/>
  <c r="X12" i="23" s="1"/>
  <c r="X13" i="23" s="1"/>
  <c r="X14" i="23" s="1"/>
  <c r="X15" i="23" s="1"/>
  <c r="X16" i="23" s="1"/>
  <c r="X17" i="23" s="1"/>
  <c r="X18" i="23" s="1"/>
  <c r="X19" i="23" s="1"/>
  <c r="X20" i="23" s="1"/>
  <c r="X21" i="23" s="1"/>
  <c r="X22" i="23" s="1"/>
  <c r="X23" i="23" s="1"/>
  <c r="X24" i="23" s="1"/>
  <c r="X25" i="23" s="1"/>
  <c r="X5" i="20"/>
  <c r="X6" i="20"/>
  <c r="X7" i="20" s="1"/>
  <c r="X8" i="20" s="1"/>
  <c r="X9" i="20" s="1"/>
  <c r="X10" i="20" s="1"/>
  <c r="X11" i="20" s="1"/>
  <c r="X12" i="20" s="1"/>
  <c r="X13" i="20" s="1"/>
  <c r="X14" i="20" s="1"/>
  <c r="X15" i="20" s="1"/>
  <c r="X16" i="20" s="1"/>
  <c r="X17" i="20" s="1"/>
  <c r="X18" i="20" s="1"/>
  <c r="X19" i="20" s="1"/>
  <c r="X20" i="20" s="1"/>
  <c r="X21" i="20" s="1"/>
  <c r="X22" i="20" s="1"/>
  <c r="X23" i="20" s="1"/>
  <c r="X24" i="20" s="1"/>
  <c r="W26" i="23"/>
  <c r="V26" i="23"/>
  <c r="U26" i="23"/>
  <c r="T26" i="23"/>
  <c r="S26" i="23"/>
  <c r="R26" i="23"/>
  <c r="Q26" i="23"/>
  <c r="P26" i="23"/>
  <c r="O26" i="23"/>
  <c r="N26" i="23"/>
  <c r="M26" i="23"/>
  <c r="L26" i="23"/>
  <c r="K26" i="23"/>
  <c r="J26" i="23"/>
  <c r="I26" i="23"/>
  <c r="H26" i="23"/>
  <c r="G26" i="23"/>
  <c r="F26" i="23"/>
  <c r="E26" i="23"/>
  <c r="D26" i="23"/>
  <c r="C26" i="23"/>
  <c r="W19" i="22"/>
  <c r="V19" i="22"/>
  <c r="U19" i="22"/>
  <c r="T19" i="22"/>
  <c r="S19" i="22"/>
  <c r="R19" i="22"/>
  <c r="Q19" i="22"/>
  <c r="P19" i="22"/>
  <c r="O19" i="22"/>
  <c r="N19" i="22"/>
  <c r="M19" i="22"/>
  <c r="L19" i="22"/>
  <c r="K19" i="22"/>
  <c r="J19" i="22"/>
  <c r="U22" i="22" s="1"/>
  <c r="I19" i="22"/>
  <c r="H19" i="22"/>
  <c r="G19" i="22"/>
  <c r="F19" i="22"/>
  <c r="H21" i="22" s="1"/>
  <c r="E19" i="22"/>
  <c r="D19" i="22"/>
  <c r="C19" i="22"/>
  <c r="X5" i="22"/>
  <c r="X6" i="22" s="1"/>
  <c r="X7" i="22" s="1"/>
  <c r="X8" i="22" s="1"/>
  <c r="X9" i="22" s="1"/>
  <c r="X10" i="22" s="1"/>
  <c r="X11" i="22" s="1"/>
  <c r="X12" i="22" s="1"/>
  <c r="X13" i="22" s="1"/>
  <c r="X14" i="22" s="1"/>
  <c r="X15" i="22" s="1"/>
  <c r="X16" i="22" s="1"/>
  <c r="X17" i="22" s="1"/>
  <c r="X18" i="22" s="1"/>
  <c r="W25" i="21"/>
  <c r="V25" i="21"/>
  <c r="U25" i="21"/>
  <c r="T25" i="21"/>
  <c r="S25" i="21"/>
  <c r="R25" i="21"/>
  <c r="Q25" i="21"/>
  <c r="P25" i="21"/>
  <c r="O25" i="21"/>
  <c r="N25" i="21"/>
  <c r="M25" i="21"/>
  <c r="L25" i="21"/>
  <c r="K25" i="21"/>
  <c r="J25" i="21"/>
  <c r="I25" i="21"/>
  <c r="H25" i="21"/>
  <c r="G25" i="21"/>
  <c r="F25" i="21"/>
  <c r="E25" i="21"/>
  <c r="D25" i="21"/>
  <c r="C25" i="21"/>
  <c r="X5" i="21"/>
  <c r="X6" i="21" s="1"/>
  <c r="X7" i="21" s="1"/>
  <c r="X8" i="21" s="1"/>
  <c r="X9" i="21" s="1"/>
  <c r="X10" i="21" s="1"/>
  <c r="X11" i="21" s="1"/>
  <c r="X12" i="21" s="1"/>
  <c r="X13" i="21" s="1"/>
  <c r="X14" i="21" s="1"/>
  <c r="X15" i="21" s="1"/>
  <c r="X16" i="21" s="1"/>
  <c r="X17" i="21" s="1"/>
  <c r="X18" i="21" s="1"/>
  <c r="X19" i="21" s="1"/>
  <c r="X20" i="21" s="1"/>
  <c r="X21" i="21" s="1"/>
  <c r="X22" i="21" s="1"/>
  <c r="X23" i="21" s="1"/>
  <c r="X24" i="21" s="1"/>
  <c r="W25" i="20"/>
  <c r="V25" i="20"/>
  <c r="U25" i="20"/>
  <c r="T25" i="20"/>
  <c r="S25" i="20"/>
  <c r="R25" i="20"/>
  <c r="Q25" i="20"/>
  <c r="P25" i="20"/>
  <c r="O25" i="20"/>
  <c r="N25" i="20"/>
  <c r="M25" i="20"/>
  <c r="L25" i="20"/>
  <c r="K25" i="20"/>
  <c r="J25" i="20"/>
  <c r="I25" i="20"/>
  <c r="H25" i="20"/>
  <c r="G25" i="20"/>
  <c r="F25" i="20"/>
  <c r="E25" i="20"/>
  <c r="D25" i="20"/>
  <c r="C25" i="20"/>
  <c r="H37" i="19"/>
  <c r="O35" i="19"/>
  <c r="H56" i="19"/>
  <c r="C76" i="19"/>
  <c r="D76" i="19"/>
  <c r="E76" i="19"/>
  <c r="B76" i="19"/>
  <c r="F75" i="19"/>
  <c r="F71" i="19"/>
  <c r="F72" i="19"/>
  <c r="F73" i="19"/>
  <c r="F74" i="19"/>
  <c r="D56" i="19"/>
  <c r="E37" i="19"/>
  <c r="D37" i="19"/>
  <c r="T18" i="19"/>
  <c r="S18" i="19"/>
  <c r="R18" i="19"/>
  <c r="I6" i="19"/>
  <c r="I7" i="19"/>
  <c r="I8" i="19"/>
  <c r="I9" i="19"/>
  <c r="I10" i="19"/>
  <c r="I11" i="19"/>
  <c r="I12" i="19"/>
  <c r="I13" i="19"/>
  <c r="I14" i="19"/>
  <c r="I15" i="19"/>
  <c r="I16" i="19"/>
  <c r="I5" i="19"/>
  <c r="H18" i="19"/>
  <c r="D95" i="19"/>
  <c r="C95" i="19"/>
  <c r="B95" i="19"/>
  <c r="N56" i="19"/>
  <c r="M56" i="19"/>
  <c r="L56" i="19"/>
  <c r="K56" i="19"/>
  <c r="J56" i="19"/>
  <c r="I56" i="19"/>
  <c r="G56" i="19"/>
  <c r="F56" i="19"/>
  <c r="E56" i="19"/>
  <c r="C56" i="19"/>
  <c r="B56" i="19"/>
  <c r="O49" i="19"/>
  <c r="O48" i="19"/>
  <c r="O47" i="19"/>
  <c r="O46" i="19"/>
  <c r="O45" i="19"/>
  <c r="O44" i="19"/>
  <c r="O43" i="19"/>
  <c r="N37" i="19"/>
  <c r="M37" i="19"/>
  <c r="L37" i="19"/>
  <c r="K37" i="19"/>
  <c r="J37" i="19"/>
  <c r="I37" i="19"/>
  <c r="G37" i="19"/>
  <c r="F37" i="19"/>
  <c r="C37" i="19"/>
  <c r="B37" i="19"/>
  <c r="O34" i="19"/>
  <c r="O33" i="19"/>
  <c r="O32" i="19"/>
  <c r="O31" i="19"/>
  <c r="O30" i="19"/>
  <c r="O29" i="19"/>
  <c r="O28" i="19"/>
  <c r="O27" i="19"/>
  <c r="O26" i="19"/>
  <c r="O25" i="19"/>
  <c r="O24" i="19"/>
  <c r="U18" i="19"/>
  <c r="Q18" i="19"/>
  <c r="P18" i="19"/>
  <c r="O18" i="19"/>
  <c r="N18" i="19"/>
  <c r="M18" i="19"/>
  <c r="L18" i="19"/>
  <c r="K18" i="19"/>
  <c r="J18" i="19"/>
  <c r="G18" i="19"/>
  <c r="F18" i="19"/>
  <c r="E18" i="19"/>
  <c r="D18" i="19"/>
  <c r="C18" i="19"/>
  <c r="B18" i="19"/>
  <c r="V16" i="19"/>
  <c r="V15" i="19"/>
  <c r="V14" i="19"/>
  <c r="V13" i="19"/>
  <c r="V12" i="19"/>
  <c r="V11" i="19"/>
  <c r="V10" i="19"/>
  <c r="V9" i="19"/>
  <c r="V8" i="19"/>
  <c r="V7" i="19"/>
  <c r="V6" i="19"/>
  <c r="V5" i="19"/>
  <c r="O56" i="19"/>
  <c r="W36" i="18"/>
  <c r="V36" i="18"/>
  <c r="U36" i="18"/>
  <c r="T36" i="18"/>
  <c r="S36" i="18"/>
  <c r="R36" i="18"/>
  <c r="Q36" i="18"/>
  <c r="P36" i="18"/>
  <c r="O36" i="18"/>
  <c r="N36" i="18"/>
  <c r="M36" i="18"/>
  <c r="L36" i="18"/>
  <c r="K36" i="18"/>
  <c r="J36" i="18"/>
  <c r="I36" i="18"/>
  <c r="H36" i="18"/>
  <c r="G36" i="18"/>
  <c r="F36" i="18"/>
  <c r="E36" i="18"/>
  <c r="D36" i="18"/>
  <c r="C36" i="18"/>
  <c r="X5" i="18"/>
  <c r="X6" i="18" s="1"/>
  <c r="X7" i="18" s="1"/>
  <c r="X8" i="18" s="1"/>
  <c r="X9" i="18" s="1"/>
  <c r="X10" i="18" s="1"/>
  <c r="X11" i="18" s="1"/>
  <c r="X12" i="18" s="1"/>
  <c r="X13" i="18" s="1"/>
  <c r="X14" i="18" s="1"/>
  <c r="X15" i="18" s="1"/>
  <c r="W25" i="17"/>
  <c r="V25" i="17"/>
  <c r="U25" i="17"/>
  <c r="T25" i="17"/>
  <c r="S25" i="17"/>
  <c r="R25" i="17"/>
  <c r="Q25" i="17"/>
  <c r="P25" i="17"/>
  <c r="O25" i="17"/>
  <c r="N25" i="17"/>
  <c r="M25" i="17"/>
  <c r="L25" i="17"/>
  <c r="K25" i="17"/>
  <c r="J25" i="17"/>
  <c r="I25" i="17"/>
  <c r="H25" i="17"/>
  <c r="G25" i="17"/>
  <c r="F25" i="17"/>
  <c r="E25" i="17"/>
  <c r="D25" i="17"/>
  <c r="C25" i="17"/>
  <c r="X5" i="17"/>
  <c r="X6" i="17" s="1"/>
  <c r="X7" i="17" s="1"/>
  <c r="X8" i="17" s="1"/>
  <c r="X9" i="17" s="1"/>
  <c r="X10" i="17" s="1"/>
  <c r="X11" i="17" s="1"/>
  <c r="X12" i="17" s="1"/>
  <c r="X13" i="17" s="1"/>
  <c r="X14" i="17" s="1"/>
  <c r="X15" i="17" s="1"/>
  <c r="X16" i="17" s="1"/>
  <c r="X17" i="17" s="1"/>
  <c r="X20" i="17" s="1"/>
  <c r="X21" i="17" s="1"/>
  <c r="X22" i="17" s="1"/>
  <c r="X23" i="17" s="1"/>
  <c r="X24" i="17" s="1"/>
  <c r="W25" i="16"/>
  <c r="V25" i="16"/>
  <c r="U25" i="16"/>
  <c r="T25" i="16"/>
  <c r="S25" i="16"/>
  <c r="R25" i="16"/>
  <c r="Q25" i="16"/>
  <c r="P25" i="16"/>
  <c r="O25" i="16"/>
  <c r="N25" i="16"/>
  <c r="M25" i="16"/>
  <c r="L25" i="16"/>
  <c r="K25" i="16"/>
  <c r="J25" i="16"/>
  <c r="I25" i="16"/>
  <c r="H25" i="16"/>
  <c r="G25" i="16"/>
  <c r="F25" i="16"/>
  <c r="E25" i="16"/>
  <c r="D25" i="16"/>
  <c r="C25" i="16"/>
  <c r="X5" i="16"/>
  <c r="X6" i="16" s="1"/>
  <c r="X7" i="16" s="1"/>
  <c r="X8" i="16" s="1"/>
  <c r="X9" i="16" s="1"/>
  <c r="X10" i="16" s="1"/>
  <c r="X11" i="16" s="1"/>
  <c r="X12" i="16" s="1"/>
  <c r="X13" i="16" s="1"/>
  <c r="X14" i="16" s="1"/>
  <c r="X15" i="16" s="1"/>
  <c r="X16" i="16" s="1"/>
  <c r="X17" i="16" s="1"/>
  <c r="X18" i="16" s="1"/>
  <c r="X19" i="16" s="1"/>
  <c r="X20" i="16" s="1"/>
  <c r="X21" i="16" s="1"/>
  <c r="X22" i="16" s="1"/>
  <c r="X23" i="16" s="1"/>
  <c r="X24" i="16" s="1"/>
  <c r="W22" i="15"/>
  <c r="V22" i="15"/>
  <c r="U22" i="15"/>
  <c r="T22" i="15"/>
  <c r="S22" i="15"/>
  <c r="R22" i="15"/>
  <c r="Q22" i="15"/>
  <c r="P22" i="15"/>
  <c r="O22" i="15"/>
  <c r="N22" i="15"/>
  <c r="M22" i="15"/>
  <c r="L22" i="15"/>
  <c r="K22" i="15"/>
  <c r="J22" i="15"/>
  <c r="I22" i="15"/>
  <c r="H22" i="15"/>
  <c r="G22" i="15"/>
  <c r="F22" i="15"/>
  <c r="E22" i="15"/>
  <c r="D22" i="15"/>
  <c r="C22" i="15"/>
  <c r="X5" i="15"/>
  <c r="X6" i="15" s="1"/>
  <c r="X7" i="15" s="1"/>
  <c r="X8" i="15" s="1"/>
  <c r="X9" i="15" s="1"/>
  <c r="X10" i="15" s="1"/>
  <c r="X11" i="15" s="1"/>
  <c r="X12" i="15" s="1"/>
  <c r="X13" i="15" s="1"/>
  <c r="X14" i="15" s="1"/>
  <c r="X15" i="15" s="1"/>
  <c r="X16" i="15" s="1"/>
  <c r="X17" i="15" s="1"/>
  <c r="X18" i="15" s="1"/>
  <c r="X19" i="15" s="1"/>
  <c r="X20" i="15" s="1"/>
  <c r="X21" i="15" s="1"/>
  <c r="C95" i="14"/>
  <c r="D95" i="14"/>
  <c r="G56" i="14"/>
  <c r="N31" i="14"/>
  <c r="N32" i="14"/>
  <c r="N33" i="14"/>
  <c r="N34" i="14"/>
  <c r="G37" i="14"/>
  <c r="P18" i="14"/>
  <c r="G18" i="14"/>
  <c r="S6" i="14"/>
  <c r="S7" i="14"/>
  <c r="S8" i="14"/>
  <c r="S9" i="14"/>
  <c r="S10" i="14"/>
  <c r="S11" i="14"/>
  <c r="S12" i="14"/>
  <c r="S13" i="14"/>
  <c r="S14" i="14"/>
  <c r="S15" i="14"/>
  <c r="S16" i="14"/>
  <c r="S5" i="14"/>
  <c r="H6" i="14"/>
  <c r="H7" i="14"/>
  <c r="H8" i="14"/>
  <c r="H9" i="14"/>
  <c r="H10" i="14"/>
  <c r="H11" i="14"/>
  <c r="H12" i="14"/>
  <c r="H13" i="14"/>
  <c r="H14" i="14"/>
  <c r="H15" i="14"/>
  <c r="H16" i="14"/>
  <c r="H5" i="14"/>
  <c r="B95" i="14"/>
  <c r="E76" i="14"/>
  <c r="D76" i="14"/>
  <c r="C76" i="14"/>
  <c r="B76" i="14"/>
  <c r="F68" i="14"/>
  <c r="F67" i="14"/>
  <c r="F66" i="14"/>
  <c r="F65" i="14"/>
  <c r="F64" i="14"/>
  <c r="F63" i="14"/>
  <c r="F62" i="14"/>
  <c r="M56" i="14"/>
  <c r="L56" i="14"/>
  <c r="K56" i="14"/>
  <c r="J56" i="14"/>
  <c r="I56" i="14"/>
  <c r="H56" i="14"/>
  <c r="F56" i="14"/>
  <c r="E56" i="14"/>
  <c r="D56" i="14"/>
  <c r="C56" i="14"/>
  <c r="B56" i="14"/>
  <c r="N49" i="14"/>
  <c r="N48" i="14"/>
  <c r="N47" i="14"/>
  <c r="N46" i="14"/>
  <c r="N45" i="14"/>
  <c r="N44" i="14"/>
  <c r="N43" i="14"/>
  <c r="M37" i="14"/>
  <c r="L37" i="14"/>
  <c r="K37" i="14"/>
  <c r="J37" i="14"/>
  <c r="I37" i="14"/>
  <c r="H37" i="14"/>
  <c r="F37" i="14"/>
  <c r="E37" i="14"/>
  <c r="D37" i="14"/>
  <c r="C37" i="14"/>
  <c r="N37" i="14" s="1"/>
  <c r="B37" i="14"/>
  <c r="N30" i="14"/>
  <c r="N29" i="14"/>
  <c r="N28" i="14"/>
  <c r="N27" i="14"/>
  <c r="N26" i="14"/>
  <c r="N25" i="14"/>
  <c r="N24" i="14"/>
  <c r="N36" i="14" s="1"/>
  <c r="J18" i="14"/>
  <c r="K18" i="14"/>
  <c r="L18" i="14"/>
  <c r="M18" i="14"/>
  <c r="N18" i="14"/>
  <c r="O18" i="14"/>
  <c r="Q18" i="14"/>
  <c r="R18" i="14"/>
  <c r="C18" i="14"/>
  <c r="D18" i="14"/>
  <c r="E18" i="14"/>
  <c r="F18" i="14"/>
  <c r="I18" i="14"/>
  <c r="B18" i="14"/>
  <c r="W34" i="13"/>
  <c r="V34" i="13"/>
  <c r="U34" i="13"/>
  <c r="T34" i="13"/>
  <c r="S34" i="13"/>
  <c r="R34" i="13"/>
  <c r="Q34" i="13"/>
  <c r="P34" i="13"/>
  <c r="O34" i="13"/>
  <c r="N34" i="13"/>
  <c r="M34" i="13"/>
  <c r="L34" i="13"/>
  <c r="Q36" i="13" s="1"/>
  <c r="K34" i="13"/>
  <c r="J34" i="13"/>
  <c r="I34" i="13"/>
  <c r="H34" i="13"/>
  <c r="G34" i="13"/>
  <c r="F34" i="13"/>
  <c r="E34" i="13"/>
  <c r="D34" i="13"/>
  <c r="C34" i="13"/>
  <c r="X5" i="13"/>
  <c r="X6" i="13"/>
  <c r="X7" i="13"/>
  <c r="X8" i="13"/>
  <c r="X9" i="13"/>
  <c r="X10" i="13"/>
  <c r="X11" i="13"/>
  <c r="X12" i="13"/>
  <c r="X13" i="13"/>
  <c r="X14" i="13"/>
  <c r="X15" i="13"/>
  <c r="X16" i="13"/>
  <c r="X17" i="13"/>
  <c r="X18" i="13" s="1"/>
  <c r="X19" i="13" s="1"/>
  <c r="X20" i="13" s="1"/>
  <c r="X21" i="13" s="1"/>
  <c r="X22" i="13" s="1"/>
  <c r="X23" i="13" s="1"/>
  <c r="X24" i="13" s="1"/>
  <c r="X25" i="13" s="1"/>
  <c r="X26" i="13" s="1"/>
  <c r="X27" i="13" s="1"/>
  <c r="X28" i="13" s="1"/>
  <c r="X29" i="13" s="1"/>
  <c r="X30" i="13" s="1"/>
  <c r="X31" i="13" s="1"/>
  <c r="X32" i="13" s="1"/>
  <c r="X33" i="13" s="1"/>
  <c r="W28" i="12"/>
  <c r="V28" i="12"/>
  <c r="U28" i="12"/>
  <c r="T28" i="12"/>
  <c r="S28" i="12"/>
  <c r="R28" i="12"/>
  <c r="Q28" i="12"/>
  <c r="P28" i="12"/>
  <c r="O28" i="12"/>
  <c r="N28" i="12"/>
  <c r="M28" i="12"/>
  <c r="L28" i="12"/>
  <c r="K28" i="12"/>
  <c r="J28" i="12"/>
  <c r="I28" i="12"/>
  <c r="H28" i="12"/>
  <c r="G28" i="12"/>
  <c r="F28" i="12"/>
  <c r="E28" i="12"/>
  <c r="D28" i="12"/>
  <c r="C28" i="12"/>
  <c r="X5" i="12"/>
  <c r="X6" i="12" s="1"/>
  <c r="X7" i="12" s="1"/>
  <c r="X8" i="12" s="1"/>
  <c r="X9" i="12" s="1"/>
  <c r="X10" i="12" s="1"/>
  <c r="X11" i="12" s="1"/>
  <c r="X12" i="12" s="1"/>
  <c r="X13" i="12" s="1"/>
  <c r="X14" i="12" s="1"/>
  <c r="X15" i="12" s="1"/>
  <c r="X16" i="12" s="1"/>
  <c r="X17" i="12" s="1"/>
  <c r="X18" i="12" s="1"/>
  <c r="X19" i="12" s="1"/>
  <c r="X20" i="12" s="1"/>
  <c r="X21" i="12" s="1"/>
  <c r="X22" i="12" s="1"/>
  <c r="X23" i="12" s="1"/>
  <c r="X24" i="12" s="1"/>
  <c r="X25" i="12" s="1"/>
  <c r="X26" i="12" s="1"/>
  <c r="X27" i="12" s="1"/>
  <c r="W28" i="11"/>
  <c r="V28" i="11"/>
  <c r="U28" i="11"/>
  <c r="T28" i="11"/>
  <c r="S28" i="11"/>
  <c r="R28" i="11"/>
  <c r="Q28" i="11"/>
  <c r="P28" i="11"/>
  <c r="O28" i="11"/>
  <c r="N28" i="11"/>
  <c r="M28" i="11"/>
  <c r="L28" i="11"/>
  <c r="K28" i="11"/>
  <c r="J28" i="11"/>
  <c r="I28" i="11"/>
  <c r="H28" i="11"/>
  <c r="G28" i="11"/>
  <c r="F28" i="11"/>
  <c r="E28" i="11"/>
  <c r="D28" i="11"/>
  <c r="C28" i="11"/>
  <c r="X5" i="11"/>
  <c r="X6" i="11"/>
  <c r="X7" i="11"/>
  <c r="X8" i="11"/>
  <c r="X9" i="11"/>
  <c r="X10" i="11"/>
  <c r="X11" i="11"/>
  <c r="X12" i="11"/>
  <c r="X13" i="11"/>
  <c r="X14" i="11"/>
  <c r="X15" i="11"/>
  <c r="X16" i="11"/>
  <c r="X17" i="11"/>
  <c r="X18" i="11"/>
  <c r="X19" i="11"/>
  <c r="X20" i="11"/>
  <c r="X21" i="11"/>
  <c r="X22" i="11"/>
  <c r="X23" i="11"/>
  <c r="X24" i="11"/>
  <c r="X25" i="11"/>
  <c r="X26" i="11"/>
  <c r="X27" i="11"/>
  <c r="E36" i="13"/>
  <c r="Q30" i="12"/>
  <c r="E30" i="12"/>
  <c r="Q30" i="11"/>
  <c r="E30" i="11"/>
  <c r="U28" i="1"/>
  <c r="X5" i="1"/>
  <c r="X6" i="1"/>
  <c r="X7" i="1"/>
  <c r="X8" i="1"/>
  <c r="X9" i="1"/>
  <c r="X10" i="1"/>
  <c r="X11" i="1"/>
  <c r="X12" i="1"/>
  <c r="X13" i="1"/>
  <c r="X14" i="1"/>
  <c r="X15" i="1"/>
  <c r="X16" i="1"/>
  <c r="X17" i="1" s="1"/>
  <c r="X18" i="1" s="1"/>
  <c r="X19" i="1" s="1"/>
  <c r="X20" i="1" s="1"/>
  <c r="X21" i="1" s="1"/>
  <c r="X22" i="1" s="1"/>
  <c r="X23" i="1" s="1"/>
  <c r="X24" i="1" s="1"/>
  <c r="X25" i="1" s="1"/>
  <c r="X26" i="1" s="1"/>
  <c r="X27" i="1" s="1"/>
  <c r="G28" i="1"/>
  <c r="T28" i="1"/>
  <c r="M28" i="1"/>
  <c r="S28" i="1"/>
  <c r="C28" i="1"/>
  <c r="E30" i="1" s="1"/>
  <c r="D28" i="1"/>
  <c r="E28" i="1"/>
  <c r="F28" i="1"/>
  <c r="H28" i="1"/>
  <c r="I28" i="1"/>
  <c r="R28" i="1"/>
  <c r="V28" i="1"/>
  <c r="J28" i="1"/>
  <c r="K28" i="1"/>
  <c r="L28" i="1"/>
  <c r="N28" i="1"/>
  <c r="O28" i="1"/>
  <c r="P28" i="1"/>
  <c r="Q28" i="1"/>
  <c r="W28" i="1"/>
  <c r="Q30" i="1"/>
  <c r="F76" i="24" l="1"/>
  <c r="L56" i="24"/>
  <c r="L55" i="24"/>
  <c r="M37" i="24"/>
  <c r="B19" i="24"/>
  <c r="F76" i="19"/>
  <c r="O55" i="19"/>
  <c r="O37" i="19"/>
  <c r="O36" i="19"/>
  <c r="U19" i="19"/>
  <c r="W5" i="19"/>
  <c r="W6" i="19" s="1"/>
  <c r="W7" i="19" s="1"/>
  <c r="W8" i="19" s="1"/>
  <c r="W9" i="19" s="1"/>
  <c r="W10" i="19" s="1"/>
  <c r="W11" i="19" s="1"/>
  <c r="W12" i="19" s="1"/>
  <c r="W13" i="19" s="1"/>
  <c r="W14" i="19" s="1"/>
  <c r="W15" i="19" s="1"/>
  <c r="W16" i="19" s="1"/>
  <c r="B19" i="19"/>
  <c r="I18" i="19"/>
  <c r="H38" i="18"/>
  <c r="X16" i="18"/>
  <c r="X17" i="18" s="1"/>
  <c r="X18" i="18" s="1"/>
  <c r="X19" i="18" s="1"/>
  <c r="X20" i="18" s="1"/>
  <c r="X21" i="18" s="1"/>
  <c r="X22" i="18" s="1"/>
  <c r="X23" i="18" s="1"/>
  <c r="Q27" i="17"/>
  <c r="E27" i="16"/>
  <c r="E24" i="15"/>
  <c r="Q24" i="15"/>
  <c r="V19" i="24"/>
  <c r="X6" i="24"/>
  <c r="X7" i="24" s="1"/>
  <c r="X8" i="24" s="1"/>
  <c r="X9" i="24" s="1"/>
  <c r="X10" i="24" s="1"/>
  <c r="X11" i="24" s="1"/>
  <c r="X12" i="24" s="1"/>
  <c r="X13" i="24" s="1"/>
  <c r="X14" i="24" s="1"/>
  <c r="X15" i="24" s="1"/>
  <c r="X16" i="24" s="1"/>
  <c r="U29" i="23"/>
  <c r="H28" i="23"/>
  <c r="U28" i="21"/>
  <c r="H27" i="21"/>
  <c r="U28" i="20"/>
  <c r="H27" i="20"/>
  <c r="U39" i="18"/>
  <c r="E27" i="17"/>
  <c r="Q27" i="16"/>
  <c r="F75" i="14"/>
  <c r="F76" i="14"/>
  <c r="T5" i="14"/>
  <c r="T6" i="14" s="1"/>
  <c r="T7" i="14" s="1"/>
  <c r="T8" i="14" s="1"/>
  <c r="T9" i="14" s="1"/>
  <c r="T10" i="14" s="1"/>
  <c r="T11" i="14" s="1"/>
  <c r="T12" i="14" s="1"/>
  <c r="T13" i="14" s="1"/>
  <c r="T14" i="14" s="1"/>
  <c r="T15" i="14" s="1"/>
  <c r="T16" i="14" s="1"/>
  <c r="R19" i="14"/>
  <c r="B19" i="14"/>
  <c r="H18" i="14"/>
  <c r="N55" i="14"/>
  <c r="N56" i="14"/>
  <c r="X24" i="18" l="1"/>
  <c r="X25" i="18" s="1"/>
  <c r="X26" i="18" s="1"/>
  <c r="X27" i="18" s="1"/>
  <c r="X28" i="18" s="1"/>
  <c r="X29" i="18" s="1"/>
  <c r="X30" i="18" s="1"/>
  <c r="X31" i="18" s="1"/>
  <c r="X32" i="18" s="1"/>
  <c r="X33" i="18" s="1"/>
  <c r="X34" i="18" s="1"/>
  <c r="X35" i="18" s="1"/>
</calcChain>
</file>

<file path=xl/sharedStrings.xml><?xml version="1.0" encoding="utf-8"?>
<sst xmlns="http://schemas.openxmlformats.org/spreadsheetml/2006/main" count="881" uniqueCount="288">
  <si>
    <t>CASH BOOK</t>
  </si>
  <si>
    <t>DATE</t>
  </si>
  <si>
    <t>DETAILS</t>
  </si>
  <si>
    <t>Church Tithes</t>
  </si>
  <si>
    <t>Pastor's Tithes</t>
  </si>
  <si>
    <t>Strategic Planning</t>
  </si>
  <si>
    <t>Mercy Funds</t>
  </si>
  <si>
    <t>Donations</t>
  </si>
  <si>
    <t>Teams</t>
  </si>
  <si>
    <t>Directiva</t>
  </si>
  <si>
    <t>Social Security</t>
  </si>
  <si>
    <t>Balance</t>
  </si>
  <si>
    <t>Maintenance</t>
  </si>
  <si>
    <t>other</t>
  </si>
  <si>
    <t>Total</t>
  </si>
  <si>
    <t>b/f</t>
  </si>
  <si>
    <t>Commission</t>
  </si>
  <si>
    <t>Chruchies subsidies</t>
  </si>
  <si>
    <t>Annual / Fees</t>
  </si>
  <si>
    <t>Other</t>
  </si>
  <si>
    <t>Pastoral Pay/subsidy</t>
  </si>
  <si>
    <t>Presbiterio</t>
  </si>
  <si>
    <t>bank fee</t>
  </si>
  <si>
    <t>31-12-2025</t>
  </si>
  <si>
    <t>Annual/bank fees</t>
  </si>
  <si>
    <t>31-1-2025</t>
  </si>
  <si>
    <t>MTW</t>
  </si>
  <si>
    <t>Kosiasco</t>
  </si>
  <si>
    <t>28-2-2025</t>
  </si>
  <si>
    <t>31-3-2025</t>
  </si>
  <si>
    <t>Ingresos</t>
  </si>
  <si>
    <t>Egresos</t>
  </si>
  <si>
    <t>Mes</t>
  </si>
  <si>
    <t>Deimos Iglesia</t>
  </si>
  <si>
    <t>Deizmo Pastores</t>
  </si>
  <si>
    <t>Plan Estrategico</t>
  </si>
  <si>
    <t>Kosciusk</t>
  </si>
  <si>
    <t>Comisiones</t>
  </si>
  <si>
    <t>Donacion</t>
  </si>
  <si>
    <t>Banco</t>
  </si>
  <si>
    <t>b/F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</si>
  <si>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</si>
  <si>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</si>
  <si>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</si>
  <si>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</si>
  <si>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</si>
  <si>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</si>
  <si>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</si>
  <si>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</si>
  <si>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</si>
  <si>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Octobre</t>
  </si>
  <si>
    <t>Noviembre</t>
  </si>
  <si>
    <t>Diciembre</t>
  </si>
  <si>
    <t>Total Income</t>
  </si>
  <si>
    <t>Total Expense</t>
  </si>
  <si>
    <t>PCSB</t>
  </si>
  <si>
    <t>Ebenezer</t>
  </si>
  <si>
    <t>PSCB</t>
  </si>
  <si>
    <t>Diezmos por Iglesia</t>
  </si>
  <si>
    <t>Divinio Redentor</t>
  </si>
  <si>
    <t>St. Andrew/Unity</t>
  </si>
  <si>
    <t>Emmanuel</t>
  </si>
  <si>
    <t>Bethany</t>
  </si>
  <si>
    <t>Principe de Paz</t>
  </si>
  <si>
    <t>desconocido</t>
  </si>
  <si>
    <t>April</t>
  </si>
  <si>
    <t>Contribucion plan Estrategico por Iglesia</t>
  </si>
  <si>
    <t>Diezmos por pastores</t>
  </si>
  <si>
    <t>Juan Patt</t>
  </si>
  <si>
    <t>Alvaro Pott</t>
  </si>
  <si>
    <t>Leogardo Catzim</t>
  </si>
  <si>
    <t>Ernest Betson</t>
  </si>
  <si>
    <t>Otros Donativos</t>
  </si>
  <si>
    <t>Comentarios</t>
  </si>
  <si>
    <t>annual/bank Fee</t>
  </si>
  <si>
    <t>Salario Pastoral/ subsidio</t>
  </si>
  <si>
    <t>otros</t>
  </si>
  <si>
    <t>eventos</t>
  </si>
  <si>
    <t>Eventos</t>
  </si>
  <si>
    <t>Bethel</t>
  </si>
  <si>
    <t>Nueva Esperanza</t>
  </si>
  <si>
    <t>Santa Trinidad</t>
  </si>
  <si>
    <t>Monte Sanai</t>
  </si>
  <si>
    <t>Koziasco</t>
  </si>
  <si>
    <t>Pastor Ernest tithes</t>
  </si>
  <si>
    <t>word at work</t>
  </si>
  <si>
    <t>ck deposit</t>
  </si>
  <si>
    <t>Unity/ St. Andrews</t>
  </si>
  <si>
    <t>Word at work</t>
  </si>
  <si>
    <t>Enero a Agosto 2025</t>
  </si>
  <si>
    <t>taller de liderazgo</t>
  </si>
  <si>
    <t xml:space="preserve">other </t>
  </si>
  <si>
    <t>Behtnay</t>
  </si>
  <si>
    <t>Nov</t>
  </si>
  <si>
    <t>October 2025</t>
  </si>
  <si>
    <t>January 2026</t>
  </si>
  <si>
    <t>Santa Trinindad diezmo April to Dec 2025</t>
  </si>
  <si>
    <t>Divino Redentor Dec 2025</t>
  </si>
  <si>
    <t>Ebenezer diezmos - Dec 2025</t>
  </si>
  <si>
    <t>25-1-2026</t>
  </si>
  <si>
    <t>Nueva Esperanza Ene- Dec 2025</t>
  </si>
  <si>
    <t>26-1-2026</t>
  </si>
  <si>
    <t>ck 622 Mr. Isaias salary, donation and workshop snacks</t>
  </si>
  <si>
    <t>Ck 626 Pastor Leogardo stipend</t>
  </si>
  <si>
    <t>ck 625 - Mr. Isaias Botes stipend</t>
  </si>
  <si>
    <t>ck 624 - Pastor Alvaro Stipend</t>
  </si>
  <si>
    <t>received cheque desosit</t>
  </si>
  <si>
    <t>ck 628 CB salary contribution Ene 2026</t>
  </si>
  <si>
    <t>27-1-2206</t>
  </si>
  <si>
    <t>Pastor Alvaro Dec tithes</t>
  </si>
  <si>
    <t>28-1-2026</t>
  </si>
  <si>
    <t>Received from Mr. Lopez for loan</t>
  </si>
  <si>
    <t>ck 623 Pastor Juan pastor tithes, salary and stipend Ene 2025</t>
  </si>
  <si>
    <t>29-1-2026</t>
  </si>
  <si>
    <t>Pastor Ernest pastoral stipend Dec 2025</t>
  </si>
  <si>
    <t>Pastor Ernest pastoral Ene 2026</t>
  </si>
  <si>
    <t>30-1-2026</t>
  </si>
  <si>
    <t>Receivedfrom  MTW</t>
  </si>
  <si>
    <t>31-1-2026</t>
  </si>
  <si>
    <t>Ebenezer diezmos - Ene 2026</t>
  </si>
  <si>
    <t>February 2026</t>
  </si>
  <si>
    <t>Unity/St andrews</t>
  </si>
  <si>
    <t>Redentor- Ene 2026</t>
  </si>
  <si>
    <t>16-2-2026</t>
  </si>
  <si>
    <t>Ck 630- Lunch Presbytery</t>
  </si>
  <si>
    <t>25-2-2026</t>
  </si>
  <si>
    <t>ck 627 - Mrs. Gresy stipend</t>
  </si>
  <si>
    <t>26-2-2026</t>
  </si>
  <si>
    <t>Pastor Alvaro tithes</t>
  </si>
  <si>
    <t>Pastor Alvaro tithes - Ene 2026</t>
  </si>
  <si>
    <t>27-2-2026</t>
  </si>
  <si>
    <t>Ck 635 - petty cash - student transportation- workshop</t>
  </si>
  <si>
    <t>Leaders workshop</t>
  </si>
  <si>
    <t>leaders workshoo</t>
  </si>
  <si>
    <t>ck 632 - Pastor Leogardo stipend</t>
  </si>
  <si>
    <t>ck 631 - Mr. Isaias botes salary and stipend</t>
  </si>
  <si>
    <t>ck 636 - PCSB salary contribution Feb 2026</t>
  </si>
  <si>
    <t>March 2026</t>
  </si>
  <si>
    <t>ck 633 Pastor Juan patt</t>
  </si>
  <si>
    <t>ck 629 donation to Pastor Ernest wife</t>
  </si>
  <si>
    <t>16-3-2026</t>
  </si>
  <si>
    <t>24-3-2026</t>
  </si>
  <si>
    <t>CK 637 Pastor Leogrado stipend</t>
  </si>
  <si>
    <t>ck 642 petty cash- student transportatin</t>
  </si>
  <si>
    <t>Leadership workshop</t>
  </si>
  <si>
    <t>ck 639 Isaias botes stipend and salary</t>
  </si>
  <si>
    <t>ck 638 -Pastor Alvaro stipend</t>
  </si>
  <si>
    <t>ck 641 - PCSB March 2026 contribution</t>
  </si>
  <si>
    <t>26-3-2026</t>
  </si>
  <si>
    <t>Deizmo Ebenzer Feb 2026</t>
  </si>
  <si>
    <t xml:space="preserve">ck 640 Pastor Juan stipend and </t>
  </si>
  <si>
    <t>27-3-2026</t>
  </si>
  <si>
    <t>ck 634 - Pastor Alvaro stipend Feb 2026</t>
  </si>
  <si>
    <t>Pastor Alvaro tithes March 2026</t>
  </si>
  <si>
    <t>31-3-2026</t>
  </si>
  <si>
    <t>Service Inclearing ck Fee</t>
  </si>
  <si>
    <t>Inclearing fee</t>
  </si>
  <si>
    <t>monthly fee</t>
  </si>
  <si>
    <t>April 2026</t>
  </si>
  <si>
    <t>Unity/St. Andrews</t>
  </si>
  <si>
    <t>Divino Redentor tithes FEB</t>
  </si>
  <si>
    <t>Divino Redentor March</t>
  </si>
  <si>
    <t>Emmanuel diezo Sept to Dec 2025</t>
  </si>
  <si>
    <t>ck 643 donation to Pastor Alvaro - vehichle repair</t>
  </si>
  <si>
    <t>diezmo Ebenzer March 2026</t>
  </si>
  <si>
    <t>23-4-2026</t>
  </si>
  <si>
    <t>ck 648- PCSB April 2026</t>
  </si>
  <si>
    <t>ck 644- Isaias botes salary and stipend</t>
  </si>
  <si>
    <t>ck 645 Pastor Alvaro Stipend</t>
  </si>
  <si>
    <t>ck 646 Pastor Leogardo stipend</t>
  </si>
  <si>
    <t>24-4-2026</t>
  </si>
  <si>
    <t>ck 647 Pastor Juan sitpend and salary</t>
  </si>
  <si>
    <t>27-4-2026</t>
  </si>
  <si>
    <t xml:space="preserve">Divino Redentor April </t>
  </si>
  <si>
    <t>29-4-2026</t>
  </si>
  <si>
    <t xml:space="preserve">Deizmo Bethel Feb to April </t>
  </si>
  <si>
    <t>30-4-2026</t>
  </si>
  <si>
    <t>St. Andrews/ Unity</t>
  </si>
  <si>
    <t>received deposit</t>
  </si>
  <si>
    <t>Pastor Ernest tithes April</t>
  </si>
  <si>
    <t>Service charge Inclearing cheque</t>
  </si>
  <si>
    <t>monthly service charge</t>
  </si>
  <si>
    <t>Inclearing service charge</t>
  </si>
  <si>
    <t>Enero a Abril 2026</t>
  </si>
  <si>
    <t>0tros</t>
  </si>
  <si>
    <t>Capacitacion de lideres</t>
  </si>
  <si>
    <t>June 2026</t>
  </si>
  <si>
    <t>Mayo 2026</t>
  </si>
  <si>
    <t>July 2026</t>
  </si>
  <si>
    <t>August 2026</t>
  </si>
  <si>
    <t>Enero a Agosto 2026</t>
  </si>
  <si>
    <t>September 2026</t>
  </si>
  <si>
    <t>November 2026</t>
  </si>
  <si>
    <t>December 2026</t>
  </si>
  <si>
    <t>cash deposit</t>
  </si>
  <si>
    <t>Pastor Alvaro</t>
  </si>
  <si>
    <t>monthly fees</t>
  </si>
  <si>
    <t>31-5-2026</t>
  </si>
  <si>
    <t>19-5-2026</t>
  </si>
  <si>
    <t>25-5-2026</t>
  </si>
  <si>
    <t>28-5-2026</t>
  </si>
  <si>
    <t>29-5-2026</t>
  </si>
  <si>
    <t>15-6-2026</t>
  </si>
  <si>
    <t>16-6-2026</t>
  </si>
  <si>
    <t>23-6-2026</t>
  </si>
  <si>
    <t>27-6-2026</t>
  </si>
  <si>
    <t>pastor Alvaro</t>
  </si>
  <si>
    <t>29-6-2026</t>
  </si>
  <si>
    <t>cheque deposit</t>
  </si>
  <si>
    <t>30-6-2026</t>
  </si>
  <si>
    <t>20-7-2026</t>
  </si>
  <si>
    <t>28-7-2026</t>
  </si>
  <si>
    <t>29-7-2026</t>
  </si>
  <si>
    <t>31-7-2026</t>
  </si>
  <si>
    <t>18-6-2026</t>
  </si>
  <si>
    <t>21-8-2026</t>
  </si>
  <si>
    <t>25-6-2026</t>
  </si>
  <si>
    <t>25-8-2026</t>
  </si>
  <si>
    <t>26-8-2026</t>
  </si>
  <si>
    <t>John Stonghill</t>
  </si>
  <si>
    <t>27-8-2026</t>
  </si>
  <si>
    <t>28-8-2026</t>
  </si>
  <si>
    <t>31-8-2026</t>
  </si>
  <si>
    <t>ck 649 San Victor Project</t>
  </si>
  <si>
    <t>ck 656 transporte - taller</t>
  </si>
  <si>
    <t>MTW- donation- San Victor &amp; taller de liderazago</t>
  </si>
  <si>
    <t>Taller de Lidarzgo</t>
  </si>
  <si>
    <t>ck 653 stipend Rev Alvaro</t>
  </si>
  <si>
    <t>ck 652 stipend Pastor Leogardo</t>
  </si>
  <si>
    <t>ck 650 stipend Mr. Isaias</t>
  </si>
  <si>
    <t>St. Andrew/ Unity</t>
  </si>
  <si>
    <t>ck 654 PCSB</t>
  </si>
  <si>
    <t>ck 655 stipend Gresy Campos</t>
  </si>
  <si>
    <t xml:space="preserve">Pastor Alvaro - </t>
  </si>
  <si>
    <t>ck 657 donation - Bethel Church</t>
  </si>
  <si>
    <t>Pastor Ernest</t>
  </si>
  <si>
    <t>ck 651 stipend Pastor Juan</t>
  </si>
  <si>
    <t>Ebenezer abril &amp; Mayo</t>
  </si>
  <si>
    <t>Deizmo Ebnezer - Abril &amp;  Mayo</t>
  </si>
  <si>
    <t>Donation</t>
  </si>
  <si>
    <t>ck 659 Pastor Leogardo- Vehicle repair</t>
  </si>
  <si>
    <t>ck 658 donation to Pastor Juan</t>
  </si>
  <si>
    <t>ck 660 Registro Iglesia</t>
  </si>
  <si>
    <t>ck 662 stipend Pastor Juan</t>
  </si>
  <si>
    <t>taller</t>
  </si>
  <si>
    <t>ck 666 transporte estudiantes</t>
  </si>
  <si>
    <t>ck 664  stipend Pastor Leogardo</t>
  </si>
  <si>
    <t>ck 661 Stpend Mr. Isaias</t>
  </si>
  <si>
    <t>ck 663 stipend Pastor Alvaro</t>
  </si>
  <si>
    <t>ck 665 PCSB contribution june 2026</t>
  </si>
  <si>
    <t>Divino Redentor Mayo</t>
  </si>
  <si>
    <t>ck 667 Mr. Isaias Vehicle repair</t>
  </si>
  <si>
    <t>ck 673 transporte estudientes</t>
  </si>
  <si>
    <t>Taller</t>
  </si>
  <si>
    <t>ck 672 stipend leogardo</t>
  </si>
  <si>
    <t>ck 669 stipend Rev Alvaro</t>
  </si>
  <si>
    <t>ck 668 stipend Rev Alvaro Vehicle repair</t>
  </si>
  <si>
    <t>ck 674 PCSB</t>
  </si>
  <si>
    <t>ck 671 stipend Pastor Juan</t>
  </si>
  <si>
    <t>ck 670  stipend Mr. Isaias</t>
  </si>
  <si>
    <t>ck 675 3 dasy workshop food</t>
  </si>
  <si>
    <t>ck 678 transportation- Facilitators airport</t>
  </si>
  <si>
    <t>ck 677 transporttaion - facilitators to and from Czl</t>
  </si>
  <si>
    <t>ck 679 Mr. Isaias stipend transportation and assistance</t>
  </si>
  <si>
    <t>ck 683 transportation - estudiantes</t>
  </si>
  <si>
    <t>ck 681 stipend Pastor Leogardo transportation and assistance</t>
  </si>
  <si>
    <t>ck 680 stipend Pastor Juan Patt - transportation and assistance</t>
  </si>
  <si>
    <t>ck 682 stipend Rev Alvaro Pott transportation and assistance</t>
  </si>
  <si>
    <t>St Andrews/Unity</t>
  </si>
  <si>
    <t>Ebenezer Junio y Julio</t>
  </si>
  <si>
    <t>ck 688 PCSB</t>
  </si>
  <si>
    <t>ck 689 Rev Alvaro travelling donation</t>
  </si>
  <si>
    <t>ck 684 stipend Rev Alvaro</t>
  </si>
  <si>
    <t>ck 686 Mr. Isaias botes</t>
  </si>
  <si>
    <t xml:space="preserve">ck 685 Pastor Leogardo </t>
  </si>
  <si>
    <t>ck 691 refund John stonghill over deposits</t>
  </si>
  <si>
    <t>Monte Sania - Xiabe</t>
  </si>
  <si>
    <t>ck 691 Rev Alvaro MTW donation</t>
  </si>
  <si>
    <t>Santa Trinida Enero a Julio</t>
  </si>
  <si>
    <t>Betani - Cayo</t>
  </si>
  <si>
    <t>monthly fews</t>
  </si>
  <si>
    <t>Kozaisco</t>
  </si>
  <si>
    <t>Annual/monttly Fees</t>
  </si>
  <si>
    <t>mission Shakina</t>
  </si>
  <si>
    <t>projecto Mission Shanika y taller de lidarzgo</t>
  </si>
  <si>
    <t>donacion viaje - Rev Alvaro - Jamaica</t>
  </si>
  <si>
    <t>annual/bank fee</t>
  </si>
  <si>
    <t>Mission - Shakina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</si>
</sst>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</font>
    <font>
      <b/>
      <i/>
      <sz val="14"/>
      <color theme="1"/>
      <name val="Calibri"/>
      <family val="2"/>
      <scheme val="minor"/>
    </font>
    <font>
      <u val="doubleAccounting"/>
      <sz val="14"/>
      <color theme="1"/>
      <name val="Calibri"/>
      <family val="2"/>
      <scheme val="minor"/>
    </font>
    <font>
      <b/>
      <i/>
      <sz val="14"/>
      <color theme="4" tint="-0.499984740745262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CCFF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theme="1" tint="4.9989318521683403E-2"/>
      </bottom>
      <diagonal/>
    </border>
    <border>
      <left style="medium">
        <color theme="1" tint="4.9989318521683403E-2"/>
      </left>
      <right style="thin">
        <color indexed="64"/>
      </right>
      <top style="medium">
        <color theme="1" tint="4.9989318521683403E-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 tint="4.9989318521683403E-2"/>
      </top>
      <bottom style="thin">
        <color indexed="64"/>
      </bottom>
      <diagonal/>
    </border>
    <border>
      <left style="thin">
        <color indexed="64"/>
      </left>
      <right style="medium">
        <color theme="1" tint="4.9989318521683403E-2"/>
      </right>
      <top style="medium">
        <color theme="1" tint="4.9989318521683403E-2"/>
      </top>
      <bottom style="thin">
        <color indexed="64"/>
      </bottom>
      <diagonal/>
    </border>
    <border>
      <left style="medium">
        <color theme="1" tint="4.9989318521683403E-2"/>
      </left>
      <right style="thin">
        <color theme="1" tint="4.9989318521683403E-2"/>
      </right>
      <top style="medium">
        <color theme="1" tint="4.9989318521683403E-2"/>
      </top>
      <bottom/>
      <diagonal/>
    </border>
    <border>
      <left/>
      <right style="thin">
        <color indexed="64"/>
      </right>
      <top style="medium">
        <color theme="1" tint="4.9989318521683403E-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theme="1" tint="4.9989318521683403E-2"/>
      </right>
      <top/>
      <bottom style="thin">
        <color indexed="64"/>
      </bottom>
      <diagonal/>
    </border>
    <border>
      <left style="medium">
        <color theme="1" tint="4.9989318521683403E-2"/>
      </left>
      <right/>
      <top/>
      <bottom/>
      <diagonal/>
    </border>
    <border>
      <left style="thin">
        <color indexed="64"/>
      </left>
      <right style="medium">
        <color theme="1" tint="4.9989318521683403E-2"/>
      </right>
      <top style="thin">
        <color indexed="64"/>
      </top>
      <bottom style="thin">
        <color indexed="64"/>
      </bottom>
      <diagonal/>
    </border>
    <border>
      <left style="medium">
        <color theme="1" tint="4.9989318521683403E-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 tint="4.9989318521683403E-2"/>
      </left>
      <right style="thin">
        <color indexed="64"/>
      </right>
      <top style="thin">
        <color indexed="64"/>
      </top>
      <bottom style="medium">
        <color theme="1" tint="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 tint="4.9989318521683403E-2"/>
      </bottom>
      <diagonal/>
    </border>
    <border>
      <left style="thin">
        <color indexed="64"/>
      </left>
      <right style="medium">
        <color theme="1" tint="4.9989318521683403E-2"/>
      </right>
      <top style="thin">
        <color indexed="64"/>
      </top>
      <bottom style="medium">
        <color theme="1" tint="4.9989318521683403E-2"/>
      </bottom>
      <diagonal/>
    </border>
    <border>
      <left style="thin">
        <color indexed="64"/>
      </left>
      <right/>
      <top style="thin">
        <color indexed="64"/>
      </top>
      <bottom style="medium">
        <color theme="1" tint="4.9989318521683403E-2"/>
      </bottom>
      <diagonal/>
    </border>
    <border>
      <left/>
      <right/>
      <top style="thin">
        <color indexed="64"/>
      </top>
      <bottom style="medium">
        <color theme="1" tint="4.9989318521683403E-2"/>
      </bottom>
      <diagonal/>
    </border>
    <border>
      <left/>
      <right style="thin">
        <color indexed="64"/>
      </right>
      <top style="thin">
        <color indexed="64"/>
      </top>
      <bottom style="medium">
        <color theme="1" tint="4.9989318521683403E-2"/>
      </bottom>
      <diagonal/>
    </border>
    <border>
      <left style="thin">
        <color indexed="64"/>
      </left>
      <right/>
      <top style="medium">
        <color theme="1" tint="4.9989318521683403E-2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4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14" fontId="0" fillId="0" borderId="6" xfId="0" applyNumberFormat="1" applyBorder="1"/>
    <xf numFmtId="164" fontId="0" fillId="0" borderId="10" xfId="1" applyFont="1" applyBorder="1"/>
    <xf numFmtId="164" fontId="0" fillId="0" borderId="7" xfId="1" applyFont="1" applyBorder="1"/>
    <xf numFmtId="14" fontId="0" fillId="0" borderId="8" xfId="0" applyNumberFormat="1" applyBorder="1"/>
    <xf numFmtId="0" fontId="3" fillId="0" borderId="1" xfId="0" applyFont="1" applyBorder="1"/>
    <xf numFmtId="164" fontId="3" fillId="0" borderId="1" xfId="1" applyFont="1" applyBorder="1"/>
    <xf numFmtId="0" fontId="5" fillId="0" borderId="4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11" xfId="0" applyFont="1" applyBorder="1" applyAlignment="1">
      <alignment wrapText="1"/>
    </xf>
    <xf numFmtId="0" fontId="6" fillId="0" borderId="11" xfId="0" applyFont="1" applyBorder="1"/>
    <xf numFmtId="0" fontId="6" fillId="0" borderId="2" xfId="0" applyFont="1" applyBorder="1"/>
    <xf numFmtId="0" fontId="6" fillId="0" borderId="3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0" fillId="0" borderId="14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164" fontId="0" fillId="0" borderId="0" xfId="0" applyNumberFormat="1"/>
    <xf numFmtId="0" fontId="0" fillId="2" borderId="1" xfId="0" applyFill="1" applyBorder="1"/>
    <xf numFmtId="0" fontId="0" fillId="0" borderId="16" xfId="0" applyBorder="1" applyAlignment="1">
      <alignment wrapText="1"/>
    </xf>
    <xf numFmtId="0" fontId="2" fillId="0" borderId="18" xfId="0" applyFont="1" applyBorder="1" applyAlignment="1">
      <alignment wrapText="1"/>
    </xf>
    <xf numFmtId="0" fontId="2" fillId="0" borderId="19" xfId="0" applyFont="1" applyBorder="1" applyAlignment="1">
      <alignment wrapText="1"/>
    </xf>
    <xf numFmtId="0" fontId="2" fillId="0" borderId="19" xfId="0" applyFont="1" applyBorder="1" applyAlignment="1">
      <alignment horizontal="center" wrapText="1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 applyAlignment="1">
      <alignment wrapText="1"/>
    </xf>
    <xf numFmtId="0" fontId="2" fillId="0" borderId="22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23" xfId="0" applyFont="1" applyBorder="1" applyAlignment="1">
      <alignment wrapText="1"/>
    </xf>
    <xf numFmtId="0" fontId="2" fillId="0" borderId="23" xfId="0" applyFont="1" applyBorder="1" applyAlignment="1">
      <alignment horizontal="center" wrapText="1"/>
    </xf>
    <xf numFmtId="0" fontId="2" fillId="0" borderId="23" xfId="0" applyFont="1" applyBorder="1"/>
    <xf numFmtId="0" fontId="2" fillId="0" borderId="24" xfId="0" applyFont="1" applyBorder="1"/>
    <xf numFmtId="0" fontId="2" fillId="0" borderId="25" xfId="0" applyFont="1" applyBorder="1" applyAlignment="1">
      <alignment wrapText="1"/>
    </xf>
    <xf numFmtId="164" fontId="2" fillId="0" borderId="26" xfId="1" applyFont="1" applyBorder="1"/>
    <xf numFmtId="0" fontId="2" fillId="2" borderId="27" xfId="0" applyFont="1" applyFill="1" applyBorder="1"/>
    <xf numFmtId="0" fontId="3" fillId="0" borderId="1" xfId="0" applyFont="1" applyBorder="1" applyAlignment="1">
      <alignment horizontal="right"/>
    </xf>
    <xf numFmtId="0" fontId="3" fillId="0" borderId="14" xfId="0" applyFont="1" applyBorder="1"/>
    <xf numFmtId="0" fontId="3" fillId="0" borderId="15" xfId="0" applyFont="1" applyBorder="1"/>
    <xf numFmtId="0" fontId="3" fillId="0" borderId="28" xfId="0" applyFont="1" applyBorder="1"/>
    <xf numFmtId="0" fontId="2" fillId="2" borderId="29" xfId="0" applyFont="1" applyFill="1" applyBorder="1"/>
    <xf numFmtId="0" fontId="3" fillId="0" borderId="29" xfId="0" applyFont="1" applyBorder="1"/>
    <xf numFmtId="164" fontId="3" fillId="0" borderId="28" xfId="1" applyFont="1" applyBorder="1"/>
    <xf numFmtId="164" fontId="2" fillId="0" borderId="28" xfId="1" applyFont="1" applyBorder="1"/>
    <xf numFmtId="0" fontId="7" fillId="0" borderId="29" xfId="0" applyFont="1" applyBorder="1"/>
    <xf numFmtId="164" fontId="8" fillId="0" borderId="28" xfId="1" applyFont="1" applyBorder="1"/>
    <xf numFmtId="0" fontId="9" fillId="0" borderId="30" xfId="0" applyFont="1" applyBorder="1"/>
    <xf numFmtId="164" fontId="9" fillId="0" borderId="31" xfId="1" applyFont="1" applyBorder="1"/>
    <xf numFmtId="164" fontId="0" fillId="0" borderId="31" xfId="1" applyFont="1" applyBorder="1"/>
    <xf numFmtId="164" fontId="0" fillId="0" borderId="32" xfId="1" applyFont="1" applyBorder="1"/>
    <xf numFmtId="164" fontId="0" fillId="0" borderId="30" xfId="1" applyFont="1" applyBorder="1"/>
    <xf numFmtId="164" fontId="8" fillId="0" borderId="32" xfId="1" applyFont="1" applyBorder="1"/>
    <xf numFmtId="0" fontId="2" fillId="0" borderId="1" xfId="0" applyFont="1" applyBorder="1"/>
    <xf numFmtId="0" fontId="2" fillId="2" borderId="1" xfId="0" applyFont="1" applyFill="1" applyBorder="1"/>
    <xf numFmtId="2" fontId="3" fillId="0" borderId="1" xfId="0" applyNumberFormat="1" applyFont="1" applyBorder="1"/>
    <xf numFmtId="0" fontId="7" fillId="2" borderId="1" xfId="0" applyFont="1" applyFill="1" applyBorder="1"/>
    <xf numFmtId="164" fontId="8" fillId="3" borderId="1" xfId="1" applyFont="1" applyFill="1" applyBorder="1"/>
    <xf numFmtId="164" fontId="0" fillId="0" borderId="1" xfId="1" applyFont="1" applyBorder="1"/>
    <xf numFmtId="14" fontId="3" fillId="0" borderId="1" xfId="0" applyNumberFormat="1" applyFont="1" applyBorder="1"/>
    <xf numFmtId="0" fontId="10" fillId="0" borderId="1" xfId="0" applyFont="1" applyBorder="1" applyAlignment="1">
      <alignment wrapText="1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wrapText="1"/>
    </xf>
    <xf numFmtId="164" fontId="3" fillId="0" borderId="1" xfId="1" applyFont="1" applyBorder="1" applyAlignment="1">
      <alignment horizontal="center"/>
    </xf>
    <xf numFmtId="164" fontId="3" fillId="0" borderId="1" xfId="1" applyFont="1" applyBorder="1" applyAlignment="1">
      <alignment horizontal="center" vertical="center"/>
    </xf>
    <xf numFmtId="164" fontId="11" fillId="0" borderId="1" xfId="1" applyFont="1" applyBorder="1" applyAlignment="1">
      <alignment horizontal="center"/>
    </xf>
    <xf numFmtId="0" fontId="12" fillId="2" borderId="0" xfId="0" applyFont="1" applyFill="1" applyAlignment="1">
      <alignment vertical="center"/>
    </xf>
    <xf numFmtId="164" fontId="3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13" fillId="2" borderId="0" xfId="0" applyFont="1" applyFill="1" applyAlignment="1">
      <alignment vertical="center"/>
    </xf>
    <xf numFmtId="164" fontId="2" fillId="0" borderId="1" xfId="1" applyFont="1" applyBorder="1" applyAlignment="1">
      <alignment horizontal="center"/>
    </xf>
    <xf numFmtId="0" fontId="10" fillId="0" borderId="0" xfId="0" applyFont="1" applyAlignment="1">
      <alignment horizontal="center"/>
    </xf>
    <xf numFmtId="164" fontId="0" fillId="0" borderId="33" xfId="1" applyFont="1" applyBorder="1"/>
    <xf numFmtId="0" fontId="10" fillId="0" borderId="0" xfId="0" applyFont="1" applyBorder="1" applyAlignment="1">
      <alignment horizontal="center"/>
    </xf>
    <xf numFmtId="164" fontId="3" fillId="0" borderId="0" xfId="1" applyFont="1" applyBorder="1" applyAlignment="1">
      <alignment horizontal="center"/>
    </xf>
    <xf numFmtId="164" fontId="11" fillId="0" borderId="0" xfId="1" applyFont="1" applyBorder="1" applyAlignment="1">
      <alignment horizontal="center"/>
    </xf>
    <xf numFmtId="0" fontId="10" fillId="0" borderId="0" xfId="0" applyFont="1" applyBorder="1" applyAlignment="1">
      <alignment horizontal="center" wrapText="1"/>
    </xf>
    <xf numFmtId="0" fontId="2" fillId="0" borderId="36" xfId="0" applyFont="1" applyBorder="1" applyAlignment="1">
      <alignment wrapText="1"/>
    </xf>
    <xf numFmtId="0" fontId="2" fillId="0" borderId="24" xfId="0" applyFont="1" applyBorder="1" applyAlignment="1">
      <alignment wrapText="1"/>
    </xf>
    <xf numFmtId="164" fontId="9" fillId="0" borderId="33" xfId="1" applyFont="1" applyBorder="1"/>
    <xf numFmtId="44" fontId="3" fillId="0" borderId="28" xfId="0" applyNumberFormat="1" applyFont="1" applyBorder="1"/>
    <xf numFmtId="0" fontId="0" fillId="0" borderId="1" xfId="0" applyBorder="1" applyAlignment="1">
      <alignment horizontal="center" wrapText="1"/>
    </xf>
    <xf numFmtId="0" fontId="2" fillId="0" borderId="20" xfId="0" applyFont="1" applyBorder="1" applyAlignment="1">
      <alignment wrapText="1"/>
    </xf>
    <xf numFmtId="0" fontId="4" fillId="0" borderId="0" xfId="0" applyFont="1" applyAlignment="1"/>
    <xf numFmtId="0" fontId="2" fillId="0" borderId="0" xfId="0" applyFont="1" applyAlignment="1">
      <alignment horizontal="center"/>
    </xf>
    <xf numFmtId="49" fontId="2" fillId="0" borderId="0" xfId="1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7" xfId="0" applyFont="1" applyBorder="1" applyAlignment="1">
      <alignment horizontal="center"/>
    </xf>
    <xf numFmtId="164" fontId="9" fillId="0" borderId="33" xfId="1" applyFont="1" applyBorder="1" applyAlignment="1">
      <alignment horizontal="right"/>
    </xf>
    <xf numFmtId="164" fontId="9" fillId="0" borderId="34" xfId="1" applyFont="1" applyBorder="1" applyAlignment="1">
      <alignment horizontal="right"/>
    </xf>
    <xf numFmtId="164" fontId="9" fillId="0" borderId="35" xfId="1" applyFont="1" applyBorder="1" applyAlignment="1">
      <alignment horizontal="right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 wrapText="1"/>
    </xf>
    <xf numFmtId="164" fontId="9" fillId="0" borderId="33" xfId="1" applyFont="1" applyBorder="1" applyAlignment="1">
      <alignment horizontal="center"/>
    </xf>
    <xf numFmtId="164" fontId="9" fillId="0" borderId="35" xfId="1" applyFont="1" applyBorder="1" applyAlignment="1">
      <alignment horizontal="center"/>
    </xf>
    <xf numFmtId="0" fontId="10" fillId="0" borderId="14" xfId="0" applyFont="1" applyBorder="1" applyAlignment="1">
      <alignment horizontal="center" wrapText="1"/>
    </xf>
    <xf numFmtId="0" fontId="10" fillId="0" borderId="15" xfId="0" applyFont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0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18" sqref="C18"/>
    </sheetView>
  </sheetViews>
  <sheetFormatPr defaultRowHeight="15" x14ac:dyDescent="0.25"/>
  <cols>
    <col min="1" max="1" width="13.42578125" customWidth="1"/>
    <col min="2" max="2" width="34" customWidth="1"/>
    <col min="3" max="3" width="12.28515625" customWidth="1"/>
    <col min="4" max="4" width="12.140625" customWidth="1"/>
    <col min="5" max="5" width="11.42578125" customWidth="1"/>
    <col min="6" max="6" width="11.140625" customWidth="1"/>
    <col min="8" max="8" width="12.85546875" customWidth="1"/>
    <col min="10" max="10" width="12.28515625" customWidth="1"/>
    <col min="11" max="11" width="15.5703125" customWidth="1"/>
    <col min="12" max="13" width="13.28515625" customWidth="1"/>
    <col min="14" max="14" width="11.5703125" customWidth="1"/>
    <col min="15" max="15" width="12.5703125" customWidth="1"/>
    <col min="16" max="16" width="10.7109375" customWidth="1"/>
    <col min="17" max="17" width="12.85546875" customWidth="1"/>
    <col min="18" max="18" width="10" customWidth="1"/>
    <col min="19" max="19" width="9.5703125" customWidth="1"/>
    <col min="20" max="20" width="12.5703125" customWidth="1"/>
    <col min="21" max="21" width="11.28515625" customWidth="1"/>
    <col min="22" max="22" width="10.7109375" customWidth="1"/>
    <col min="23" max="23" width="13.140625" customWidth="1"/>
    <col min="24" max="24" width="13.28515625" customWidth="1"/>
    <col min="25" max="25" width="11.85546875" customWidth="1"/>
  </cols>
  <sheetData>
    <row r="1" spans="1:24" ht="18.75" x14ac:dyDescent="0.3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</row>
    <row r="2" spans="1:24" ht="19.5" thickBot="1" x14ac:dyDescent="0.35">
      <c r="A2" s="92" t="s">
        <v>95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</row>
    <row r="3" spans="1:24" ht="44.25" customHeight="1" x14ac:dyDescent="0.25">
      <c r="A3" s="17" t="s">
        <v>1</v>
      </c>
      <c r="B3" s="18" t="s">
        <v>2</v>
      </c>
      <c r="C3" s="19" t="s">
        <v>3</v>
      </c>
      <c r="D3" s="20" t="s">
        <v>4</v>
      </c>
      <c r="E3" s="20" t="s">
        <v>5</v>
      </c>
      <c r="F3" s="20" t="s">
        <v>26</v>
      </c>
      <c r="G3" s="20" t="s">
        <v>19</v>
      </c>
      <c r="H3" s="20" t="s">
        <v>7</v>
      </c>
      <c r="I3" s="21" t="s">
        <v>8</v>
      </c>
      <c r="J3" s="16" t="s">
        <v>20</v>
      </c>
      <c r="K3" s="14" t="s">
        <v>16</v>
      </c>
      <c r="L3" s="14" t="s">
        <v>9</v>
      </c>
      <c r="M3" s="14" t="s">
        <v>17</v>
      </c>
      <c r="N3" s="14" t="s">
        <v>5</v>
      </c>
      <c r="O3" s="14" t="s">
        <v>6</v>
      </c>
      <c r="P3" s="14" t="s">
        <v>7</v>
      </c>
      <c r="Q3" s="14" t="s">
        <v>10</v>
      </c>
      <c r="R3" s="14" t="s">
        <v>12</v>
      </c>
      <c r="S3" s="14" t="s">
        <v>18</v>
      </c>
      <c r="T3" s="14" t="s">
        <v>55</v>
      </c>
      <c r="U3" s="14" t="s">
        <v>132</v>
      </c>
      <c r="V3" s="14" t="s">
        <v>13</v>
      </c>
      <c r="W3" s="14" t="s">
        <v>21</v>
      </c>
      <c r="X3" s="15" t="s">
        <v>11</v>
      </c>
    </row>
    <row r="4" spans="1:24" x14ac:dyDescent="0.25">
      <c r="A4" s="8" t="s">
        <v>23</v>
      </c>
      <c r="B4" s="1" t="s">
        <v>15</v>
      </c>
      <c r="C4" s="1"/>
      <c r="D4" s="1"/>
      <c r="E4" s="1"/>
      <c r="F4" s="1"/>
      <c r="G4" s="1"/>
      <c r="H4" s="1"/>
      <c r="I4" s="22"/>
      <c r="J4" s="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0">
        <v>6810.21</v>
      </c>
    </row>
    <row r="5" spans="1:24" ht="30" x14ac:dyDescent="0.25">
      <c r="A5" s="8">
        <v>46054</v>
      </c>
      <c r="B5" s="23" t="s">
        <v>114</v>
      </c>
      <c r="C5" s="1"/>
      <c r="D5" s="1">
        <v>180</v>
      </c>
      <c r="E5" s="1"/>
      <c r="F5" s="1"/>
      <c r="G5" s="1"/>
      <c r="H5" s="1"/>
      <c r="I5" s="22"/>
      <c r="J5" s="3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0">
        <f>SUM(X4+C5+D5+E5+F5+G5+H5+I5-J5-K5-L5-M5-N5-O5-P5-Q5-R5-S5-T5-U5-V5-W5)</f>
        <v>6990.21</v>
      </c>
    </row>
    <row r="6" spans="1:24" ht="30" x14ac:dyDescent="0.25">
      <c r="A6" s="8">
        <v>46054</v>
      </c>
      <c r="B6" s="23" t="s">
        <v>96</v>
      </c>
      <c r="C6" s="1">
        <v>773.45</v>
      </c>
      <c r="D6" s="1"/>
      <c r="E6" s="1"/>
      <c r="F6" s="1"/>
      <c r="G6" s="1"/>
      <c r="H6" s="1"/>
      <c r="I6" s="22"/>
      <c r="J6" s="3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0">
        <f t="shared" ref="X6:X27" si="0">SUM(X5+C6+D6+E6+F6+G6+H6+I6-J6-K6-L6-M6-N6-O6-P6-Q6-R6-S6-T6-U6-V6-W6)</f>
        <v>7763.66</v>
      </c>
    </row>
    <row r="7" spans="1:24" x14ac:dyDescent="0.25">
      <c r="A7" s="8">
        <v>46082</v>
      </c>
      <c r="B7" s="23" t="s">
        <v>97</v>
      </c>
      <c r="C7" s="26">
        <v>252</v>
      </c>
      <c r="D7" s="1"/>
      <c r="E7" s="1">
        <v>75</v>
      </c>
      <c r="F7" s="1"/>
      <c r="G7" s="1"/>
      <c r="H7" s="1"/>
      <c r="I7" s="22"/>
      <c r="J7" s="3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0">
        <f t="shared" si="0"/>
        <v>8090.66</v>
      </c>
    </row>
    <row r="8" spans="1:24" ht="30" x14ac:dyDescent="0.25">
      <c r="A8" s="8">
        <v>46143</v>
      </c>
      <c r="B8" s="23" t="s">
        <v>102</v>
      </c>
      <c r="C8" s="1"/>
      <c r="D8" s="1"/>
      <c r="E8" s="1"/>
      <c r="F8" s="1"/>
      <c r="G8" s="1"/>
      <c r="H8" s="1"/>
      <c r="I8" s="22"/>
      <c r="J8" s="3">
        <v>500</v>
      </c>
      <c r="K8" s="1"/>
      <c r="L8" s="1"/>
      <c r="M8" s="1"/>
      <c r="N8" s="1"/>
      <c r="O8" s="1"/>
      <c r="P8" s="1">
        <v>300</v>
      </c>
      <c r="Q8" s="1"/>
      <c r="R8" s="1"/>
      <c r="S8" s="1"/>
      <c r="T8" s="1"/>
      <c r="U8" s="1">
        <v>163</v>
      </c>
      <c r="V8" s="1"/>
      <c r="W8" s="1"/>
      <c r="X8" s="10">
        <f t="shared" si="0"/>
        <v>7127.66</v>
      </c>
    </row>
    <row r="9" spans="1:24" x14ac:dyDescent="0.25">
      <c r="A9" s="8">
        <v>46174</v>
      </c>
      <c r="B9" s="1" t="s">
        <v>98</v>
      </c>
      <c r="C9" s="1">
        <v>67.849999999999994</v>
      </c>
      <c r="D9" s="1"/>
      <c r="E9" s="1"/>
      <c r="F9" s="1"/>
      <c r="G9" s="1"/>
      <c r="H9" s="1"/>
      <c r="I9" s="22"/>
      <c r="J9" s="3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0">
        <f t="shared" si="0"/>
        <v>7195.51</v>
      </c>
    </row>
    <row r="10" spans="1:24" x14ac:dyDescent="0.25">
      <c r="A10" s="8" t="s">
        <v>99</v>
      </c>
      <c r="B10" s="23" t="s">
        <v>100</v>
      </c>
      <c r="C10" s="1">
        <v>343.64</v>
      </c>
      <c r="D10" s="1"/>
      <c r="E10" s="1"/>
      <c r="F10" s="1"/>
      <c r="G10" s="1"/>
      <c r="H10" s="1"/>
      <c r="I10" s="22"/>
      <c r="J10" s="3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0">
        <f t="shared" si="0"/>
        <v>7539.1500000000005</v>
      </c>
    </row>
    <row r="11" spans="1:24" x14ac:dyDescent="0.25">
      <c r="A11" s="11" t="s">
        <v>101</v>
      </c>
      <c r="B11" s="27" t="s">
        <v>103</v>
      </c>
      <c r="C11" s="1"/>
      <c r="D11" s="1"/>
      <c r="E11" s="1"/>
      <c r="F11" s="1"/>
      <c r="G11" s="1"/>
      <c r="H11" s="1"/>
      <c r="I11" s="22"/>
      <c r="J11" s="3"/>
      <c r="K11" s="1">
        <v>25</v>
      </c>
      <c r="L11" s="1">
        <v>425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0">
        <f t="shared" si="0"/>
        <v>7089.1500000000005</v>
      </c>
    </row>
    <row r="12" spans="1:24" x14ac:dyDescent="0.25">
      <c r="A12" s="11" t="s">
        <v>101</v>
      </c>
      <c r="B12" s="23" t="s">
        <v>104</v>
      </c>
      <c r="C12" s="1"/>
      <c r="D12" s="1"/>
      <c r="E12" s="1"/>
      <c r="F12" s="1"/>
      <c r="G12" s="1"/>
      <c r="H12" s="1"/>
      <c r="I12" s="22"/>
      <c r="J12" s="3"/>
      <c r="K12" s="1"/>
      <c r="L12" s="1">
        <v>240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0">
        <f t="shared" si="0"/>
        <v>6849.1500000000005</v>
      </c>
    </row>
    <row r="13" spans="1:24" x14ac:dyDescent="0.25">
      <c r="A13" s="11" t="s">
        <v>101</v>
      </c>
      <c r="B13" s="23" t="s">
        <v>105</v>
      </c>
      <c r="C13" s="1"/>
      <c r="D13" s="1"/>
      <c r="E13" s="1"/>
      <c r="F13" s="1"/>
      <c r="G13" s="1"/>
      <c r="H13" s="1"/>
      <c r="I13" s="22"/>
      <c r="J13" s="3"/>
      <c r="K13" s="1">
        <v>25</v>
      </c>
      <c r="L13" s="1">
        <v>660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0">
        <f t="shared" si="0"/>
        <v>6164.1500000000005</v>
      </c>
    </row>
    <row r="14" spans="1:24" x14ac:dyDescent="0.25">
      <c r="A14" s="11" t="s">
        <v>101</v>
      </c>
      <c r="B14" s="1" t="s">
        <v>106</v>
      </c>
      <c r="C14" s="1">
        <v>1104</v>
      </c>
      <c r="D14" s="1"/>
      <c r="E14" s="1"/>
      <c r="F14" s="1"/>
      <c r="G14" s="1"/>
      <c r="H14" s="1"/>
      <c r="I14" s="22"/>
      <c r="J14" s="3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0">
        <f t="shared" si="0"/>
        <v>7268.1500000000005</v>
      </c>
    </row>
    <row r="15" spans="1:24" ht="30" x14ac:dyDescent="0.25">
      <c r="A15" s="11" t="s">
        <v>101</v>
      </c>
      <c r="B15" s="23" t="s">
        <v>107</v>
      </c>
      <c r="C15" s="1"/>
      <c r="D15" s="1"/>
      <c r="E15" s="1"/>
      <c r="F15" s="1"/>
      <c r="G15" s="1"/>
      <c r="H15" s="1"/>
      <c r="I15" s="22"/>
      <c r="J15" s="3"/>
      <c r="K15" s="1"/>
      <c r="L15" s="1"/>
      <c r="M15" s="1"/>
      <c r="N15" s="1"/>
      <c r="O15" s="1"/>
      <c r="P15" s="1"/>
      <c r="Q15" s="1"/>
      <c r="R15" s="1"/>
      <c r="S15" s="1"/>
      <c r="T15" s="1">
        <v>1200</v>
      </c>
      <c r="U15" s="1"/>
      <c r="V15" s="1"/>
      <c r="W15" s="1"/>
      <c r="X15" s="10">
        <f t="shared" si="0"/>
        <v>6068.1500000000005</v>
      </c>
    </row>
    <row r="16" spans="1:24" x14ac:dyDescent="0.25">
      <c r="A16" s="11" t="s">
        <v>108</v>
      </c>
      <c r="B16" s="23" t="s">
        <v>109</v>
      </c>
      <c r="C16" s="1"/>
      <c r="D16" s="1">
        <v>200</v>
      </c>
      <c r="E16" s="1"/>
      <c r="F16" s="1"/>
      <c r="G16" s="1"/>
      <c r="H16" s="1"/>
      <c r="I16" s="22"/>
      <c r="J16" s="3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0">
        <f t="shared" si="0"/>
        <v>6268.1500000000005</v>
      </c>
    </row>
    <row r="17" spans="1:24" x14ac:dyDescent="0.25">
      <c r="A17" s="11" t="s">
        <v>110</v>
      </c>
      <c r="B17" s="23" t="s">
        <v>111</v>
      </c>
      <c r="C17" s="1"/>
      <c r="D17" s="1"/>
      <c r="E17" s="1"/>
      <c r="F17" s="1"/>
      <c r="G17" s="1">
        <v>500</v>
      </c>
      <c r="H17" s="1"/>
      <c r="I17" s="22"/>
      <c r="J17" s="3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0">
        <f t="shared" si="0"/>
        <v>6768.1500000000005</v>
      </c>
    </row>
    <row r="18" spans="1:24" ht="30" x14ac:dyDescent="0.25">
      <c r="A18" s="11" t="s">
        <v>110</v>
      </c>
      <c r="B18" s="23" t="s">
        <v>112</v>
      </c>
      <c r="C18" s="1"/>
      <c r="D18" s="1">
        <v>150</v>
      </c>
      <c r="E18" s="1"/>
      <c r="F18" s="1"/>
      <c r="G18" s="1"/>
      <c r="H18" s="1"/>
      <c r="I18" s="22"/>
      <c r="J18" s="3">
        <v>600</v>
      </c>
      <c r="K18" s="1"/>
      <c r="L18" s="1">
        <v>130</v>
      </c>
      <c r="M18" s="1"/>
      <c r="N18" s="1"/>
      <c r="O18" s="1"/>
      <c r="P18" s="1"/>
      <c r="Q18" s="1"/>
      <c r="R18" s="1"/>
      <c r="T18" s="1"/>
      <c r="U18" s="1"/>
      <c r="V18" s="1"/>
      <c r="W18" s="1"/>
      <c r="X18" s="10">
        <f t="shared" si="0"/>
        <v>6188.1500000000005</v>
      </c>
    </row>
    <row r="19" spans="1:24" x14ac:dyDescent="0.25">
      <c r="A19" s="11" t="s">
        <v>113</v>
      </c>
      <c r="B19" s="23" t="s">
        <v>115</v>
      </c>
      <c r="C19" s="1"/>
      <c r="D19" s="1">
        <v>180</v>
      </c>
      <c r="E19" s="1"/>
      <c r="F19" s="1"/>
      <c r="G19" s="1"/>
      <c r="H19" s="1"/>
      <c r="I19" s="22"/>
      <c r="J19" s="3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0">
        <f t="shared" si="0"/>
        <v>6368.1500000000005</v>
      </c>
    </row>
    <row r="20" spans="1:24" x14ac:dyDescent="0.25">
      <c r="A20" s="11" t="s">
        <v>116</v>
      </c>
      <c r="B20" s="23" t="s">
        <v>119</v>
      </c>
      <c r="C20" s="1">
        <v>79.400000000000006</v>
      </c>
      <c r="D20" s="1"/>
      <c r="E20" s="1"/>
      <c r="F20" s="1"/>
      <c r="G20" s="1"/>
      <c r="H20" s="1"/>
      <c r="I20" s="22"/>
      <c r="J20" s="3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0">
        <f t="shared" si="0"/>
        <v>6447.55</v>
      </c>
    </row>
    <row r="21" spans="1:24" ht="18" customHeight="1" x14ac:dyDescent="0.25">
      <c r="A21" s="11" t="s">
        <v>116</v>
      </c>
      <c r="B21" s="23" t="s">
        <v>117</v>
      </c>
      <c r="C21" s="1"/>
      <c r="D21" s="1"/>
      <c r="E21" s="1"/>
      <c r="F21" s="1">
        <v>3000</v>
      </c>
      <c r="G21" s="1"/>
      <c r="H21" s="1"/>
      <c r="I21" s="22"/>
      <c r="J21" s="3"/>
      <c r="K21" s="1"/>
      <c r="L21" s="1"/>
      <c r="M21" s="1"/>
      <c r="N21" s="1"/>
      <c r="O21" s="1"/>
      <c r="P21" s="1"/>
      <c r="Q21" s="1"/>
      <c r="R21" s="1"/>
      <c r="S21" s="1">
        <v>55</v>
      </c>
      <c r="T21" s="1"/>
      <c r="U21" s="1"/>
      <c r="V21" s="1"/>
      <c r="W21" s="1"/>
      <c r="X21" s="10">
        <f t="shared" si="0"/>
        <v>9392.5499999999993</v>
      </c>
    </row>
    <row r="22" spans="1:24" x14ac:dyDescent="0.25">
      <c r="A22" s="11" t="s">
        <v>118</v>
      </c>
      <c r="B22" s="1" t="s">
        <v>22</v>
      </c>
      <c r="C22" s="1"/>
      <c r="D22" s="1"/>
      <c r="E22" s="1"/>
      <c r="F22" s="1"/>
      <c r="G22" s="1"/>
      <c r="H22" s="1"/>
      <c r="I22" s="22"/>
      <c r="J22" s="3"/>
      <c r="K22" s="1"/>
      <c r="L22" s="1"/>
      <c r="M22" s="1"/>
      <c r="N22" s="1"/>
      <c r="O22" s="1"/>
      <c r="P22" s="1"/>
      <c r="Q22" s="1"/>
      <c r="R22" s="1"/>
      <c r="S22" s="1">
        <v>2.75</v>
      </c>
      <c r="T22" s="1"/>
      <c r="U22" s="1"/>
      <c r="V22" s="1"/>
      <c r="W22" s="1"/>
      <c r="X22" s="10">
        <f t="shared" si="0"/>
        <v>9389.7999999999993</v>
      </c>
    </row>
    <row r="23" spans="1:24" x14ac:dyDescent="0.25">
      <c r="A23" s="11"/>
      <c r="B23" s="1"/>
      <c r="C23" s="1"/>
      <c r="D23" s="1"/>
      <c r="E23" s="1"/>
      <c r="F23" s="1"/>
      <c r="G23" s="1"/>
      <c r="H23" s="1"/>
      <c r="I23" s="22"/>
      <c r="J23" s="3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0">
        <f t="shared" si="0"/>
        <v>9389.7999999999993</v>
      </c>
    </row>
    <row r="24" spans="1:24" x14ac:dyDescent="0.25">
      <c r="A24" s="11"/>
      <c r="B24" s="24"/>
      <c r="C24" s="1"/>
      <c r="D24" s="1"/>
      <c r="E24" s="1"/>
      <c r="F24" s="1"/>
      <c r="G24" s="1"/>
      <c r="H24" s="1"/>
      <c r="I24" s="22"/>
      <c r="J24" s="3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0">
        <f t="shared" si="0"/>
        <v>9389.7999999999993</v>
      </c>
    </row>
    <row r="25" spans="1:24" x14ac:dyDescent="0.25">
      <c r="A25" s="11"/>
      <c r="B25" s="24"/>
      <c r="C25" s="1"/>
      <c r="D25" s="1"/>
      <c r="E25" s="1"/>
      <c r="F25" s="1"/>
      <c r="G25" s="1"/>
      <c r="H25" s="1"/>
      <c r="I25" s="22"/>
      <c r="J25" s="3"/>
      <c r="K25" s="1"/>
      <c r="L25" s="1"/>
      <c r="M25" s="1"/>
      <c r="N25" s="1"/>
      <c r="O25" s="1"/>
      <c r="P25" s="1"/>
      <c r="Q25" s="1"/>
      <c r="R25" s="1"/>
      <c r="T25" s="1"/>
      <c r="U25" s="1"/>
      <c r="V25" s="1"/>
      <c r="W25" s="1"/>
      <c r="X25" s="10">
        <f t="shared" si="0"/>
        <v>9389.7999999999993</v>
      </c>
    </row>
    <row r="26" spans="1:24" x14ac:dyDescent="0.25">
      <c r="A26" s="11"/>
      <c r="B26" s="1"/>
      <c r="C26" s="1"/>
      <c r="D26" s="1"/>
      <c r="E26" s="1"/>
      <c r="F26" s="1"/>
      <c r="G26" s="1"/>
      <c r="H26" s="1"/>
      <c r="I26" s="2"/>
      <c r="J26" s="3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0">
        <f t="shared" si="0"/>
        <v>9389.7999999999993</v>
      </c>
    </row>
    <row r="27" spans="1:24" x14ac:dyDescent="0.25">
      <c r="A27" s="3"/>
      <c r="B27" s="1"/>
      <c r="C27" s="1"/>
      <c r="D27" s="1"/>
      <c r="E27" s="1"/>
      <c r="F27" s="1"/>
      <c r="G27" s="1"/>
      <c r="H27" s="1"/>
      <c r="I27" s="2"/>
      <c r="J27" s="3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0">
        <f t="shared" si="0"/>
        <v>9389.7999999999993</v>
      </c>
    </row>
    <row r="28" spans="1:24" ht="15.75" thickBot="1" x14ac:dyDescent="0.3">
      <c r="A28" s="4"/>
      <c r="B28" s="5"/>
      <c r="C28" s="9">
        <f t="shared" ref="C28:U28" si="1">SUM(C4:C27)</f>
        <v>2620.34</v>
      </c>
      <c r="D28" s="9">
        <f t="shared" si="1"/>
        <v>710</v>
      </c>
      <c r="E28" s="9">
        <f t="shared" si="1"/>
        <v>75</v>
      </c>
      <c r="F28" s="9">
        <f t="shared" si="1"/>
        <v>3000</v>
      </c>
      <c r="G28" s="9">
        <f t="shared" si="1"/>
        <v>500</v>
      </c>
      <c r="H28" s="9">
        <f t="shared" si="1"/>
        <v>0</v>
      </c>
      <c r="I28" s="9">
        <f t="shared" si="1"/>
        <v>0</v>
      </c>
      <c r="J28" s="9">
        <f t="shared" si="1"/>
        <v>1100</v>
      </c>
      <c r="K28" s="9">
        <f t="shared" si="1"/>
        <v>50</v>
      </c>
      <c r="L28" s="9">
        <f t="shared" si="1"/>
        <v>1455</v>
      </c>
      <c r="M28" s="9">
        <f t="shared" si="1"/>
        <v>0</v>
      </c>
      <c r="N28" s="9">
        <f t="shared" si="1"/>
        <v>0</v>
      </c>
      <c r="O28" s="9">
        <f t="shared" si="1"/>
        <v>0</v>
      </c>
      <c r="P28" s="9">
        <f t="shared" si="1"/>
        <v>300</v>
      </c>
      <c r="Q28" s="9">
        <f t="shared" si="1"/>
        <v>0</v>
      </c>
      <c r="R28" s="9">
        <f t="shared" si="1"/>
        <v>0</v>
      </c>
      <c r="S28" s="9">
        <f t="shared" si="1"/>
        <v>57.75</v>
      </c>
      <c r="T28" s="9">
        <f t="shared" si="1"/>
        <v>1200</v>
      </c>
      <c r="U28" s="9">
        <f t="shared" si="1"/>
        <v>163</v>
      </c>
      <c r="V28" s="9">
        <f>SUM(V4:V27)</f>
        <v>0</v>
      </c>
      <c r="W28" s="9">
        <f t="shared" ref="W28" si="2">SUM(W4:W27)</f>
        <v>0</v>
      </c>
      <c r="X28" s="10"/>
    </row>
    <row r="29" spans="1:24" x14ac:dyDescent="0.25">
      <c r="A29" s="7"/>
      <c r="B29" s="6"/>
      <c r="F29" s="7"/>
      <c r="G29" s="7"/>
      <c r="H29" s="7"/>
      <c r="I29" s="7"/>
    </row>
    <row r="30" spans="1:24" x14ac:dyDescent="0.25">
      <c r="E30" s="25">
        <f>SUM(C28:I28)</f>
        <v>6905.34</v>
      </c>
      <c r="Q30" s="25">
        <f>SUM(J28:W28)</f>
        <v>4325.75</v>
      </c>
    </row>
  </sheetData>
  <mergeCells count="2">
    <mergeCell ref="A1:X1"/>
    <mergeCell ref="A2:X2"/>
  </mergeCells>
  <printOptions horizontalCentered="1"/>
  <pageMargins left="0.25" right="0.25" top="0.75" bottom="0.75" header="0.3" footer="0.3"/>
  <pageSetup paperSize="5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0"/>
  <sheetViews>
    <sheetView workbookViewId="0">
      <pane xSplit="2" ySplit="3" topLeftCell="G4" activePane="bottomRight" state="frozen"/>
      <selection pane="topRight" activeCell="C1" sqref="C1"/>
      <selection pane="bottomLeft" activeCell="A4" sqref="A4"/>
      <selection pane="bottomRight" activeCell="B14" sqref="B14"/>
    </sheetView>
  </sheetViews>
  <sheetFormatPr defaultRowHeight="15" x14ac:dyDescent="0.25"/>
  <cols>
    <col min="1" max="1" width="11.85546875" customWidth="1"/>
    <col min="2" max="2" width="34" customWidth="1"/>
    <col min="3" max="3" width="12.5703125" customWidth="1"/>
    <col min="5" max="5" width="12" customWidth="1"/>
    <col min="7" max="7" width="13.42578125" customWidth="1"/>
    <col min="8" max="8" width="11" customWidth="1"/>
    <col min="10" max="10" width="11.42578125" customWidth="1"/>
    <col min="11" max="11" width="13.7109375" customWidth="1"/>
    <col min="12" max="12" width="10.7109375" customWidth="1"/>
    <col min="13" max="13" width="10.140625" customWidth="1"/>
    <col min="14" max="14" width="11.5703125" customWidth="1"/>
    <col min="15" max="15" width="9.5703125" customWidth="1"/>
    <col min="16" max="16" width="14.5703125" customWidth="1"/>
    <col min="17" max="17" width="10.5703125" customWidth="1"/>
    <col min="18" max="18" width="12" customWidth="1"/>
    <col min="19" max="19" width="11.5703125" customWidth="1"/>
    <col min="20" max="20" width="4.7109375" customWidth="1"/>
    <col min="21" max="21" width="4.140625" customWidth="1"/>
    <col min="22" max="22" width="4.28515625" customWidth="1"/>
    <col min="23" max="23" width="3.140625" customWidth="1"/>
    <col min="24" max="24" width="14.5703125" customWidth="1"/>
  </cols>
  <sheetData>
    <row r="1" spans="1:24" ht="18.75" x14ac:dyDescent="0.3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</row>
    <row r="2" spans="1:24" ht="19.5" thickBot="1" x14ac:dyDescent="0.35">
      <c r="A2" s="92" t="s">
        <v>120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</row>
    <row r="3" spans="1:24" ht="47.25" x14ac:dyDescent="0.25">
      <c r="A3" s="17" t="s">
        <v>1</v>
      </c>
      <c r="B3" s="18" t="s">
        <v>2</v>
      </c>
      <c r="C3" s="19" t="s">
        <v>3</v>
      </c>
      <c r="D3" s="20" t="s">
        <v>4</v>
      </c>
      <c r="E3" s="20" t="s">
        <v>5</v>
      </c>
      <c r="F3" s="20" t="s">
        <v>6</v>
      </c>
      <c r="G3" s="20" t="s">
        <v>26</v>
      </c>
      <c r="H3" s="20" t="s">
        <v>27</v>
      </c>
      <c r="I3" s="21" t="s">
        <v>8</v>
      </c>
      <c r="J3" s="16" t="s">
        <v>20</v>
      </c>
      <c r="K3" s="14" t="s">
        <v>16</v>
      </c>
      <c r="L3" s="14" t="s">
        <v>9</v>
      </c>
      <c r="M3" s="14" t="s">
        <v>5</v>
      </c>
      <c r="N3" s="14" t="s">
        <v>55</v>
      </c>
      <c r="O3" s="14" t="s">
        <v>24</v>
      </c>
      <c r="P3" s="14" t="s">
        <v>12</v>
      </c>
      <c r="Q3" s="14" t="s">
        <v>7</v>
      </c>
      <c r="R3" s="14" t="s">
        <v>133</v>
      </c>
      <c r="S3" s="14" t="s">
        <v>21</v>
      </c>
      <c r="T3" s="14"/>
      <c r="U3" s="14"/>
      <c r="V3" s="14"/>
      <c r="W3" s="14"/>
      <c r="X3" s="15" t="s">
        <v>11</v>
      </c>
    </row>
    <row r="4" spans="1:24" x14ac:dyDescent="0.25">
      <c r="A4" s="8" t="s">
        <v>25</v>
      </c>
      <c r="B4" s="1" t="s">
        <v>15</v>
      </c>
      <c r="C4" s="1"/>
      <c r="D4" s="1"/>
      <c r="E4" s="1"/>
      <c r="F4" s="1"/>
      <c r="G4" s="1"/>
      <c r="H4" s="1"/>
      <c r="I4" s="22"/>
      <c r="J4" s="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0">
        <v>9389.7999999999993</v>
      </c>
    </row>
    <row r="5" spans="1:24" x14ac:dyDescent="0.25">
      <c r="A5" s="8">
        <v>46055</v>
      </c>
      <c r="B5" s="23" t="s">
        <v>84</v>
      </c>
      <c r="C5" s="1"/>
      <c r="D5" s="1">
        <v>180</v>
      </c>
      <c r="E5" s="1"/>
      <c r="F5" s="1"/>
      <c r="G5" s="1"/>
      <c r="H5" s="1"/>
      <c r="I5" s="22"/>
      <c r="J5" s="3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0">
        <f>SUM(X4+C5+D5+E5+F5+G5+H5+I5-J5-K5-L5-M5-N5-O5-P5-Q5-R5-S5-T5-U5-V5-W5)</f>
        <v>9569.7999999999993</v>
      </c>
    </row>
    <row r="6" spans="1:24" x14ac:dyDescent="0.25">
      <c r="A6" s="8">
        <v>46083</v>
      </c>
      <c r="B6" s="23" t="s">
        <v>121</v>
      </c>
      <c r="C6" s="1">
        <v>388</v>
      </c>
      <c r="D6" s="1"/>
      <c r="E6" s="1"/>
      <c r="F6" s="1"/>
      <c r="G6" s="1"/>
      <c r="H6" s="1"/>
      <c r="I6" s="22"/>
      <c r="J6" s="3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0">
        <f t="shared" ref="X6:X27" si="0">SUM(X5+C6+D6+E6+F6+G6+H6+I6-J6-K6-L6-M6-N6-O6-P6-Q6-R6-S6-T6-U6-V6-W6)</f>
        <v>9957.7999999999993</v>
      </c>
    </row>
    <row r="7" spans="1:24" x14ac:dyDescent="0.25">
      <c r="A7" s="8">
        <v>46267</v>
      </c>
      <c r="B7" s="23" t="s">
        <v>122</v>
      </c>
      <c r="C7" s="26">
        <v>139.5</v>
      </c>
      <c r="D7" s="1"/>
      <c r="E7" s="1">
        <v>75</v>
      </c>
      <c r="F7" s="1"/>
      <c r="G7" s="1"/>
      <c r="H7" s="1"/>
      <c r="I7" s="22"/>
      <c r="J7" s="3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0">
        <f t="shared" si="0"/>
        <v>10172.299999999999</v>
      </c>
    </row>
    <row r="8" spans="1:24" x14ac:dyDescent="0.25">
      <c r="A8" s="8" t="s">
        <v>123</v>
      </c>
      <c r="B8" s="1" t="s">
        <v>124</v>
      </c>
      <c r="C8" s="1"/>
      <c r="D8" s="1"/>
      <c r="E8" s="1"/>
      <c r="F8" s="1"/>
      <c r="G8" s="1"/>
      <c r="H8" s="1"/>
      <c r="I8" s="22"/>
      <c r="J8" s="3"/>
      <c r="K8" s="1"/>
      <c r="L8" s="1"/>
      <c r="M8" s="1"/>
      <c r="N8" s="1"/>
      <c r="O8" s="1"/>
      <c r="P8" s="1"/>
      <c r="Q8" s="1"/>
      <c r="R8" s="1"/>
      <c r="S8" s="1">
        <v>150</v>
      </c>
      <c r="T8" s="1"/>
      <c r="U8" s="1"/>
      <c r="V8" s="1"/>
      <c r="W8" s="1"/>
      <c r="X8" s="10">
        <f t="shared" si="0"/>
        <v>10022.299999999999</v>
      </c>
    </row>
    <row r="9" spans="1:24" x14ac:dyDescent="0.25">
      <c r="A9" s="8" t="s">
        <v>125</v>
      </c>
      <c r="B9" s="1" t="s">
        <v>126</v>
      </c>
      <c r="C9" s="1"/>
      <c r="D9" s="1"/>
      <c r="E9" s="1"/>
      <c r="F9" s="1"/>
      <c r="G9" s="1"/>
      <c r="H9" s="1"/>
      <c r="I9" s="22"/>
      <c r="J9" s="3"/>
      <c r="K9" s="1"/>
      <c r="L9" s="1"/>
      <c r="M9" s="1">
        <v>75</v>
      </c>
      <c r="N9" s="1"/>
      <c r="O9" s="1"/>
      <c r="P9" s="1"/>
      <c r="Q9" s="1"/>
      <c r="R9" s="1"/>
      <c r="S9" s="1"/>
      <c r="T9" s="1"/>
      <c r="U9" s="1"/>
      <c r="V9" s="1"/>
      <c r="W9" s="1"/>
      <c r="X9" s="10">
        <f t="shared" si="0"/>
        <v>9947.2999999999993</v>
      </c>
    </row>
    <row r="10" spans="1:24" x14ac:dyDescent="0.25">
      <c r="A10" s="8" t="s">
        <v>127</v>
      </c>
      <c r="B10" s="23" t="s">
        <v>129</v>
      </c>
      <c r="C10" s="1"/>
      <c r="D10" s="1">
        <v>200</v>
      </c>
      <c r="E10" s="1"/>
      <c r="F10" s="1"/>
      <c r="G10" s="1"/>
      <c r="H10" s="1"/>
      <c r="I10" s="22"/>
      <c r="J10" s="3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0">
        <f t="shared" si="0"/>
        <v>10147.299999999999</v>
      </c>
    </row>
    <row r="11" spans="1:24" ht="30" x14ac:dyDescent="0.25">
      <c r="A11" s="11" t="s">
        <v>130</v>
      </c>
      <c r="B11" s="27" t="s">
        <v>131</v>
      </c>
      <c r="C11" s="1"/>
      <c r="D11" s="1"/>
      <c r="E11" s="1"/>
      <c r="F11" s="1"/>
      <c r="G11" s="1"/>
      <c r="H11" s="1"/>
      <c r="I11" s="22"/>
      <c r="J11" s="3"/>
      <c r="K11" s="1"/>
      <c r="L11" s="1"/>
      <c r="M11" s="1"/>
      <c r="N11" s="1"/>
      <c r="O11" s="1"/>
      <c r="P11" s="1"/>
      <c r="Q11" s="1"/>
      <c r="R11" s="1">
        <v>210</v>
      </c>
      <c r="S11" s="1"/>
      <c r="T11" s="1"/>
      <c r="U11" s="1"/>
      <c r="V11" s="1"/>
      <c r="W11" s="1"/>
      <c r="X11" s="10">
        <f t="shared" si="0"/>
        <v>9937.2999999999993</v>
      </c>
    </row>
    <row r="12" spans="1:24" x14ac:dyDescent="0.25">
      <c r="A12" s="11" t="s">
        <v>130</v>
      </c>
      <c r="B12" s="23" t="s">
        <v>134</v>
      </c>
      <c r="C12" s="1"/>
      <c r="D12" s="1"/>
      <c r="E12" s="1"/>
      <c r="F12" s="1"/>
      <c r="G12" s="1"/>
      <c r="H12" s="1"/>
      <c r="I12" s="22"/>
      <c r="J12" s="3"/>
      <c r="K12" s="1">
        <v>50</v>
      </c>
      <c r="L12" s="1">
        <v>295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0">
        <f t="shared" si="0"/>
        <v>9592.2999999999993</v>
      </c>
    </row>
    <row r="13" spans="1:24" ht="41.25" customHeight="1" x14ac:dyDescent="0.25">
      <c r="A13" s="11" t="s">
        <v>130</v>
      </c>
      <c r="B13" s="23" t="s">
        <v>135</v>
      </c>
      <c r="C13" s="1"/>
      <c r="D13" s="1"/>
      <c r="E13" s="1"/>
      <c r="F13" s="1"/>
      <c r="G13" s="1"/>
      <c r="H13" s="1"/>
      <c r="I13" s="22"/>
      <c r="J13" s="3">
        <v>500</v>
      </c>
      <c r="K13" s="1"/>
      <c r="L13" s="1">
        <v>394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0">
        <f t="shared" si="0"/>
        <v>8698.2999999999993</v>
      </c>
    </row>
    <row r="14" spans="1:24" x14ac:dyDescent="0.25">
      <c r="A14" s="11" t="s">
        <v>130</v>
      </c>
      <c r="B14" s="1" t="s">
        <v>152</v>
      </c>
      <c r="C14" s="1"/>
      <c r="D14" s="1"/>
      <c r="E14" s="1"/>
      <c r="F14" s="1"/>
      <c r="G14" s="1"/>
      <c r="H14" s="1"/>
      <c r="I14" s="22"/>
      <c r="J14" s="3"/>
      <c r="K14" s="1">
        <v>25</v>
      </c>
      <c r="L14" s="1">
        <v>325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0">
        <f t="shared" si="0"/>
        <v>8348.2999999999993</v>
      </c>
    </row>
    <row r="15" spans="1:24" ht="30" x14ac:dyDescent="0.25">
      <c r="A15" s="11" t="s">
        <v>130</v>
      </c>
      <c r="B15" s="23" t="s">
        <v>136</v>
      </c>
      <c r="C15" s="1"/>
      <c r="D15" s="1"/>
      <c r="E15" s="1"/>
      <c r="F15" s="1"/>
      <c r="G15" s="1"/>
      <c r="H15" s="1"/>
      <c r="I15" s="22"/>
      <c r="J15" s="3"/>
      <c r="K15" s="1"/>
      <c r="L15" s="1"/>
      <c r="M15" s="1"/>
      <c r="N15" s="1">
        <v>1200</v>
      </c>
      <c r="O15" s="1"/>
      <c r="P15" s="1"/>
      <c r="Q15" s="1"/>
      <c r="R15" s="1"/>
      <c r="S15" s="1"/>
      <c r="T15" s="1"/>
      <c r="U15" s="1"/>
      <c r="V15" s="1"/>
      <c r="W15" s="1"/>
      <c r="X15" s="10">
        <f t="shared" si="0"/>
        <v>7148.2999999999993</v>
      </c>
    </row>
    <row r="16" spans="1:24" x14ac:dyDescent="0.25">
      <c r="A16" s="11"/>
      <c r="B16" s="23"/>
      <c r="C16" s="1"/>
      <c r="D16" s="1"/>
      <c r="E16" s="1"/>
      <c r="F16" s="1"/>
      <c r="G16" s="1"/>
      <c r="H16" s="1"/>
      <c r="I16" s="22"/>
      <c r="J16" s="3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0">
        <f t="shared" si="0"/>
        <v>7148.2999999999993</v>
      </c>
    </row>
    <row r="17" spans="1:24" x14ac:dyDescent="0.25">
      <c r="A17" s="11"/>
      <c r="B17" s="23"/>
      <c r="C17" s="1"/>
      <c r="D17" s="1"/>
      <c r="E17" s="1"/>
      <c r="F17" s="1"/>
      <c r="G17" s="1"/>
      <c r="H17" s="1"/>
      <c r="I17" s="22"/>
      <c r="J17" s="3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0">
        <f t="shared" si="0"/>
        <v>7148.2999999999993</v>
      </c>
    </row>
    <row r="18" spans="1:24" x14ac:dyDescent="0.25">
      <c r="A18" s="11"/>
      <c r="B18" s="23"/>
      <c r="C18" s="1"/>
      <c r="D18" s="1"/>
      <c r="E18" s="1"/>
      <c r="F18" s="1"/>
      <c r="G18" s="1"/>
      <c r="H18" s="1"/>
      <c r="I18" s="22"/>
      <c r="J18" s="3"/>
      <c r="K18" s="1"/>
      <c r="L18" s="1"/>
      <c r="M18" s="1"/>
      <c r="N18" s="1"/>
      <c r="O18" s="1"/>
      <c r="P18" s="1"/>
      <c r="Q18" s="1"/>
      <c r="R18" s="1"/>
      <c r="T18" s="1"/>
      <c r="U18" s="1"/>
      <c r="V18" s="1"/>
      <c r="W18" s="1"/>
      <c r="X18" s="10">
        <f t="shared" si="0"/>
        <v>7148.2999999999993</v>
      </c>
    </row>
    <row r="19" spans="1:24" ht="41.25" customHeight="1" x14ac:dyDescent="0.25">
      <c r="A19" s="11"/>
      <c r="B19" s="23"/>
      <c r="C19" s="1"/>
      <c r="D19" s="1"/>
      <c r="E19" s="1"/>
      <c r="F19" s="1"/>
      <c r="G19" s="1"/>
      <c r="H19" s="1"/>
      <c r="I19" s="22"/>
      <c r="J19" s="3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0">
        <f t="shared" si="0"/>
        <v>7148.2999999999993</v>
      </c>
    </row>
    <row r="20" spans="1:24" x14ac:dyDescent="0.25">
      <c r="A20" s="11"/>
      <c r="B20" s="23"/>
      <c r="C20" s="1"/>
      <c r="D20" s="1"/>
      <c r="E20" s="1"/>
      <c r="F20" s="1"/>
      <c r="G20" s="1"/>
      <c r="H20" s="1"/>
      <c r="I20" s="22"/>
      <c r="J20" s="3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0">
        <f t="shared" si="0"/>
        <v>7148.2999999999993</v>
      </c>
    </row>
    <row r="21" spans="1:24" x14ac:dyDescent="0.25">
      <c r="A21" s="11"/>
      <c r="B21" s="23"/>
      <c r="C21" s="1"/>
      <c r="D21" s="1"/>
      <c r="E21" s="1"/>
      <c r="F21" s="1"/>
      <c r="G21" s="1"/>
      <c r="H21" s="1"/>
      <c r="I21" s="22"/>
      <c r="J21" s="3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0">
        <f t="shared" si="0"/>
        <v>7148.2999999999993</v>
      </c>
    </row>
    <row r="22" spans="1:24" x14ac:dyDescent="0.25">
      <c r="A22" s="11"/>
      <c r="B22" s="1"/>
      <c r="C22" s="1"/>
      <c r="D22" s="1"/>
      <c r="E22" s="1"/>
      <c r="F22" s="1"/>
      <c r="G22" s="1"/>
      <c r="H22" s="1"/>
      <c r="I22" s="22"/>
      <c r="J22" s="3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0">
        <f t="shared" si="0"/>
        <v>7148.2999999999993</v>
      </c>
    </row>
    <row r="23" spans="1:24" x14ac:dyDescent="0.25">
      <c r="A23" s="11"/>
      <c r="B23" s="1"/>
      <c r="C23" s="1"/>
      <c r="D23" s="1"/>
      <c r="E23" s="1"/>
      <c r="F23" s="1"/>
      <c r="G23" s="1"/>
      <c r="H23" s="1"/>
      <c r="I23" s="22"/>
      <c r="J23" s="3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0">
        <f t="shared" si="0"/>
        <v>7148.2999999999993</v>
      </c>
    </row>
    <row r="24" spans="1:24" x14ac:dyDescent="0.25">
      <c r="A24" s="11"/>
      <c r="B24" s="24"/>
      <c r="C24" s="1"/>
      <c r="D24" s="1"/>
      <c r="E24" s="1"/>
      <c r="F24" s="1"/>
      <c r="G24" s="1"/>
      <c r="H24" s="1"/>
      <c r="I24" s="22"/>
      <c r="J24" s="3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0">
        <f t="shared" si="0"/>
        <v>7148.2999999999993</v>
      </c>
    </row>
    <row r="25" spans="1:24" x14ac:dyDescent="0.25">
      <c r="A25" s="11"/>
      <c r="B25" s="24"/>
      <c r="C25" s="1"/>
      <c r="D25" s="1"/>
      <c r="E25" s="1"/>
      <c r="F25" s="1"/>
      <c r="G25" s="1"/>
      <c r="H25" s="1"/>
      <c r="I25" s="22"/>
      <c r="J25" s="3"/>
      <c r="K25" s="1"/>
      <c r="L25" s="1"/>
      <c r="M25" s="1"/>
      <c r="N25" s="1"/>
      <c r="O25" s="1"/>
      <c r="P25" s="1"/>
      <c r="Q25" s="1"/>
      <c r="R25" s="1"/>
      <c r="T25" s="1"/>
      <c r="U25" s="1"/>
      <c r="V25" s="1"/>
      <c r="W25" s="1"/>
      <c r="X25" s="10">
        <f t="shared" si="0"/>
        <v>7148.2999999999993</v>
      </c>
    </row>
    <row r="26" spans="1:24" x14ac:dyDescent="0.25">
      <c r="A26" s="11"/>
      <c r="B26" s="1"/>
      <c r="C26" s="1"/>
      <c r="D26" s="1"/>
      <c r="E26" s="1"/>
      <c r="F26" s="1"/>
      <c r="G26" s="1"/>
      <c r="H26" s="1"/>
      <c r="I26" s="2"/>
      <c r="J26" s="3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0">
        <f t="shared" si="0"/>
        <v>7148.2999999999993</v>
      </c>
    </row>
    <row r="27" spans="1:24" x14ac:dyDescent="0.25">
      <c r="A27" s="3"/>
      <c r="B27" s="1"/>
      <c r="C27" s="1"/>
      <c r="D27" s="1"/>
      <c r="E27" s="1"/>
      <c r="F27" s="1"/>
      <c r="G27" s="1"/>
      <c r="H27" s="1"/>
      <c r="I27" s="2"/>
      <c r="J27" s="3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0">
        <f t="shared" si="0"/>
        <v>7148.2999999999993</v>
      </c>
    </row>
    <row r="28" spans="1:24" ht="15.75" thickBot="1" x14ac:dyDescent="0.3">
      <c r="A28" s="4"/>
      <c r="B28" s="5"/>
      <c r="C28" s="9">
        <f t="shared" ref="C28:U28" si="1">SUM(C4:C27)</f>
        <v>527.5</v>
      </c>
      <c r="D28" s="9">
        <f t="shared" si="1"/>
        <v>380</v>
      </c>
      <c r="E28" s="9">
        <f t="shared" si="1"/>
        <v>75</v>
      </c>
      <c r="F28" s="9">
        <f t="shared" si="1"/>
        <v>0</v>
      </c>
      <c r="G28" s="9">
        <f t="shared" si="1"/>
        <v>0</v>
      </c>
      <c r="H28" s="9">
        <f t="shared" si="1"/>
        <v>0</v>
      </c>
      <c r="I28" s="9">
        <f t="shared" si="1"/>
        <v>0</v>
      </c>
      <c r="J28" s="9">
        <f t="shared" si="1"/>
        <v>500</v>
      </c>
      <c r="K28" s="9">
        <f t="shared" si="1"/>
        <v>75</v>
      </c>
      <c r="L28" s="9">
        <f t="shared" si="1"/>
        <v>1014</v>
      </c>
      <c r="M28" s="9">
        <f t="shared" si="1"/>
        <v>75</v>
      </c>
      <c r="N28" s="9">
        <f t="shared" si="1"/>
        <v>1200</v>
      </c>
      <c r="O28" s="9">
        <f t="shared" si="1"/>
        <v>0</v>
      </c>
      <c r="P28" s="9">
        <f t="shared" si="1"/>
        <v>0</v>
      </c>
      <c r="Q28" s="9">
        <f t="shared" si="1"/>
        <v>0</v>
      </c>
      <c r="R28" s="9">
        <f t="shared" si="1"/>
        <v>210</v>
      </c>
      <c r="S28" s="9">
        <f t="shared" si="1"/>
        <v>150</v>
      </c>
      <c r="T28" s="9">
        <f t="shared" si="1"/>
        <v>0</v>
      </c>
      <c r="U28" s="9">
        <f t="shared" si="1"/>
        <v>0</v>
      </c>
      <c r="V28" s="9">
        <f>SUM(V4:V27)</f>
        <v>0</v>
      </c>
      <c r="W28" s="9">
        <f t="shared" ref="W28" si="2">SUM(W4:W27)</f>
        <v>0</v>
      </c>
      <c r="X28" s="10"/>
    </row>
    <row r="29" spans="1:24" x14ac:dyDescent="0.25">
      <c r="A29" s="7"/>
      <c r="B29" s="6"/>
      <c r="F29" s="7"/>
      <c r="G29" s="7"/>
      <c r="H29" s="7"/>
      <c r="I29" s="7"/>
    </row>
    <row r="30" spans="1:24" x14ac:dyDescent="0.25">
      <c r="E30" s="25">
        <f>SUM(C28:I28)</f>
        <v>982.5</v>
      </c>
      <c r="Q30" s="25">
        <f>SUM(J28:W28)</f>
        <v>3224</v>
      </c>
    </row>
  </sheetData>
  <mergeCells count="2">
    <mergeCell ref="A1:X1"/>
    <mergeCell ref="A2:X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0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X6" sqref="X6"/>
    </sheetView>
  </sheetViews>
  <sheetFormatPr defaultRowHeight="15" x14ac:dyDescent="0.25"/>
  <cols>
    <col min="1" max="1" width="12.5703125" customWidth="1"/>
    <col min="2" max="2" width="30.7109375" customWidth="1"/>
    <col min="3" max="3" width="12" customWidth="1"/>
    <col min="4" max="5" width="12.5703125" customWidth="1"/>
    <col min="8" max="8" width="11.7109375" customWidth="1"/>
    <col min="10" max="10" width="10.85546875" customWidth="1"/>
    <col min="11" max="11" width="12.7109375" customWidth="1"/>
    <col min="12" max="12" width="11.140625" customWidth="1"/>
    <col min="13" max="13" width="11.7109375" customWidth="1"/>
    <col min="14" max="14" width="12" customWidth="1"/>
    <col min="16" max="16" width="14.42578125" customWidth="1"/>
    <col min="17" max="17" width="11.7109375" customWidth="1"/>
    <col min="18" max="18" width="10.42578125" customWidth="1"/>
    <col min="24" max="24" width="14.5703125" customWidth="1"/>
  </cols>
  <sheetData>
    <row r="1" spans="1:24" ht="18.75" x14ac:dyDescent="0.3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</row>
    <row r="2" spans="1:24" ht="19.5" thickBot="1" x14ac:dyDescent="0.35">
      <c r="A2" s="92" t="s">
        <v>137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</row>
    <row r="3" spans="1:24" ht="63" x14ac:dyDescent="0.25">
      <c r="A3" s="17" t="s">
        <v>1</v>
      </c>
      <c r="B3" s="18" t="s">
        <v>2</v>
      </c>
      <c r="C3" s="19" t="s">
        <v>3</v>
      </c>
      <c r="D3" s="20" t="s">
        <v>4</v>
      </c>
      <c r="E3" s="20" t="s">
        <v>5</v>
      </c>
      <c r="F3" s="20" t="s">
        <v>6</v>
      </c>
      <c r="G3" s="20" t="s">
        <v>26</v>
      </c>
      <c r="H3" s="20" t="s">
        <v>27</v>
      </c>
      <c r="I3" s="21" t="s">
        <v>8</v>
      </c>
      <c r="J3" s="16" t="s">
        <v>20</v>
      </c>
      <c r="K3" s="14" t="s">
        <v>16</v>
      </c>
      <c r="L3" s="14" t="s">
        <v>9</v>
      </c>
      <c r="M3" s="14" t="s">
        <v>5</v>
      </c>
      <c r="N3" s="14" t="s">
        <v>57</v>
      </c>
      <c r="O3" s="14" t="s">
        <v>24</v>
      </c>
      <c r="P3" s="14" t="s">
        <v>12</v>
      </c>
      <c r="Q3" s="14" t="s">
        <v>7</v>
      </c>
      <c r="R3" s="14" t="s">
        <v>144</v>
      </c>
      <c r="S3" s="14"/>
      <c r="T3" s="14"/>
      <c r="U3" s="14"/>
      <c r="V3" s="14"/>
      <c r="W3" s="14"/>
      <c r="X3" s="15" t="s">
        <v>11</v>
      </c>
    </row>
    <row r="4" spans="1:24" x14ac:dyDescent="0.25">
      <c r="A4" s="8" t="s">
        <v>28</v>
      </c>
      <c r="B4" s="1" t="s">
        <v>15</v>
      </c>
      <c r="C4" s="1"/>
      <c r="D4" s="1"/>
      <c r="E4" s="1"/>
      <c r="F4" s="1"/>
      <c r="G4" s="1"/>
      <c r="H4" s="1"/>
      <c r="I4" s="22"/>
      <c r="J4" s="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0">
        <v>7148.3</v>
      </c>
    </row>
    <row r="5" spans="1:24" x14ac:dyDescent="0.25">
      <c r="A5" s="8">
        <v>46056</v>
      </c>
      <c r="B5" s="23" t="s">
        <v>84</v>
      </c>
      <c r="C5" s="1"/>
      <c r="D5" s="1">
        <v>180</v>
      </c>
      <c r="E5" s="1"/>
      <c r="F5" s="1"/>
      <c r="G5" s="1"/>
      <c r="H5" s="1"/>
      <c r="I5" s="22"/>
      <c r="J5" s="3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0">
        <f>SUM(X4+C5+D5+E5+F5+G5+H5+I5-J5-K5-L5-M5-N5-O5-P5-Q5-R5-S5-T5-U5-V5-W5)</f>
        <v>7328.3</v>
      </c>
    </row>
    <row r="6" spans="1:24" x14ac:dyDescent="0.25">
      <c r="A6" s="8">
        <v>46115</v>
      </c>
      <c r="B6" s="23" t="s">
        <v>138</v>
      </c>
      <c r="C6" s="1"/>
      <c r="D6" s="1">
        <v>150</v>
      </c>
      <c r="E6" s="1"/>
      <c r="F6" s="1"/>
      <c r="G6" s="1"/>
      <c r="H6" s="1"/>
      <c r="I6" s="22"/>
      <c r="J6" s="3">
        <v>600</v>
      </c>
      <c r="K6" s="1">
        <v>50</v>
      </c>
      <c r="L6" s="1">
        <v>155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0">
        <f t="shared" ref="X6:X27" si="0">SUM(X5+C6+D6+E6+F6+G6+H6+I6-J6-K6-L6-M6-N6-O6-P6-Q6-R6-S6-T6-U6-V6-W6)</f>
        <v>6673.3</v>
      </c>
    </row>
    <row r="7" spans="1:24" ht="30" x14ac:dyDescent="0.25">
      <c r="A7" s="8">
        <v>46115</v>
      </c>
      <c r="B7" s="23" t="s">
        <v>139</v>
      </c>
      <c r="C7" s="26"/>
      <c r="D7" s="1"/>
      <c r="E7" s="1"/>
      <c r="F7" s="1"/>
      <c r="G7" s="1"/>
      <c r="H7" s="1"/>
      <c r="I7" s="22"/>
      <c r="J7" s="3"/>
      <c r="K7" s="1"/>
      <c r="L7" s="1"/>
      <c r="M7" s="1"/>
      <c r="N7" s="1"/>
      <c r="O7" s="1">
        <v>2.75</v>
      </c>
      <c r="P7" s="1"/>
      <c r="Q7" s="1">
        <v>500</v>
      </c>
      <c r="R7" s="1"/>
      <c r="S7" s="1"/>
      <c r="T7" s="1"/>
      <c r="U7" s="1"/>
      <c r="V7" s="1"/>
      <c r="W7" s="1"/>
      <c r="X7" s="10">
        <f t="shared" si="0"/>
        <v>6170.55</v>
      </c>
    </row>
    <row r="8" spans="1:24" x14ac:dyDescent="0.25">
      <c r="A8" s="8">
        <v>46329</v>
      </c>
      <c r="B8" s="1" t="s">
        <v>160</v>
      </c>
      <c r="C8" s="1">
        <v>199.05</v>
      </c>
      <c r="D8" s="1"/>
      <c r="E8" s="1">
        <v>75</v>
      </c>
      <c r="F8" s="1"/>
      <c r="G8" s="1"/>
      <c r="H8" s="1"/>
      <c r="I8" s="22"/>
      <c r="J8" s="3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0">
        <f t="shared" si="0"/>
        <v>6444.6</v>
      </c>
    </row>
    <row r="9" spans="1:24" x14ac:dyDescent="0.25">
      <c r="A9" s="8" t="s">
        <v>140</v>
      </c>
      <c r="B9" s="1" t="s">
        <v>27</v>
      </c>
      <c r="C9" s="1"/>
      <c r="D9" s="1"/>
      <c r="E9" s="1"/>
      <c r="F9" s="1"/>
      <c r="G9" s="1"/>
      <c r="H9" s="1">
        <v>6256</v>
      </c>
      <c r="I9" s="22"/>
      <c r="J9" s="3"/>
      <c r="K9" s="1"/>
      <c r="L9" s="1"/>
      <c r="M9" s="1"/>
      <c r="N9" s="1"/>
      <c r="O9" s="1">
        <v>60</v>
      </c>
      <c r="P9" s="1"/>
      <c r="Q9" s="1"/>
      <c r="R9" s="1"/>
      <c r="S9" s="1"/>
      <c r="T9" s="1"/>
      <c r="U9" s="1"/>
      <c r="V9" s="1"/>
      <c r="W9" s="1"/>
      <c r="X9" s="10">
        <f t="shared" si="0"/>
        <v>12640.6</v>
      </c>
    </row>
    <row r="10" spans="1:24" x14ac:dyDescent="0.25">
      <c r="A10" s="8" t="s">
        <v>141</v>
      </c>
      <c r="B10" s="23" t="s">
        <v>87</v>
      </c>
      <c r="C10" s="1">
        <v>186</v>
      </c>
      <c r="D10" s="1"/>
      <c r="E10" s="1"/>
      <c r="F10" s="1"/>
      <c r="G10" s="1"/>
      <c r="H10" s="1"/>
      <c r="I10" s="22"/>
      <c r="J10" s="3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0">
        <f t="shared" si="0"/>
        <v>12826.6</v>
      </c>
    </row>
    <row r="11" spans="1:24" x14ac:dyDescent="0.25">
      <c r="A11" s="11" t="s">
        <v>141</v>
      </c>
      <c r="B11" s="27" t="s">
        <v>142</v>
      </c>
      <c r="C11" s="1"/>
      <c r="D11" s="1"/>
      <c r="E11" s="1"/>
      <c r="F11" s="1"/>
      <c r="G11" s="1"/>
      <c r="H11" s="1"/>
      <c r="I11" s="22"/>
      <c r="J11" s="3"/>
      <c r="K11" s="1">
        <v>50</v>
      </c>
      <c r="L11" s="1">
        <v>250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0">
        <f t="shared" si="0"/>
        <v>12526.6</v>
      </c>
    </row>
    <row r="12" spans="1:24" ht="30" x14ac:dyDescent="0.25">
      <c r="A12" s="11" t="s">
        <v>141</v>
      </c>
      <c r="B12" s="23" t="s">
        <v>143</v>
      </c>
      <c r="C12" s="1"/>
      <c r="D12" s="1"/>
      <c r="E12" s="1"/>
      <c r="F12" s="1"/>
      <c r="G12" s="1"/>
      <c r="H12" s="1"/>
      <c r="I12" s="22"/>
      <c r="J12" s="3"/>
      <c r="K12" s="1"/>
      <c r="L12" s="1"/>
      <c r="M12" s="1"/>
      <c r="N12" s="1"/>
      <c r="O12" s="1"/>
      <c r="P12" s="1"/>
      <c r="Q12" s="1"/>
      <c r="R12" s="1">
        <v>240</v>
      </c>
      <c r="S12" s="1"/>
      <c r="T12" s="1"/>
      <c r="U12" s="1"/>
      <c r="V12" s="1"/>
      <c r="W12" s="1"/>
      <c r="X12" s="10">
        <f t="shared" si="0"/>
        <v>12286.6</v>
      </c>
    </row>
    <row r="13" spans="1:24" ht="30" x14ac:dyDescent="0.25">
      <c r="A13" s="11" t="s">
        <v>141</v>
      </c>
      <c r="B13" s="23" t="s">
        <v>145</v>
      </c>
      <c r="C13" s="1"/>
      <c r="D13" s="1"/>
      <c r="E13" s="1"/>
      <c r="F13" s="1"/>
      <c r="G13" s="1"/>
      <c r="H13" s="1"/>
      <c r="I13" s="22"/>
      <c r="J13" s="3">
        <v>500</v>
      </c>
      <c r="K13" s="1"/>
      <c r="L13" s="1">
        <v>300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0">
        <f t="shared" si="0"/>
        <v>11486.6</v>
      </c>
    </row>
    <row r="14" spans="1:24" x14ac:dyDescent="0.25">
      <c r="A14" s="11" t="s">
        <v>141</v>
      </c>
      <c r="B14" s="1" t="s">
        <v>146</v>
      </c>
      <c r="C14" s="1"/>
      <c r="D14" s="1"/>
      <c r="E14" s="1"/>
      <c r="F14" s="1"/>
      <c r="G14" s="1"/>
      <c r="H14" s="1"/>
      <c r="I14" s="22"/>
      <c r="J14" s="3"/>
      <c r="K14" s="1">
        <v>25</v>
      </c>
      <c r="L14" s="1">
        <v>275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0">
        <f t="shared" si="0"/>
        <v>11186.6</v>
      </c>
    </row>
    <row r="15" spans="1:24" ht="30" x14ac:dyDescent="0.25">
      <c r="A15" s="11" t="s">
        <v>141</v>
      </c>
      <c r="B15" s="23" t="s">
        <v>147</v>
      </c>
      <c r="C15" s="1"/>
      <c r="D15" s="1"/>
      <c r="E15" s="1"/>
      <c r="F15" s="1"/>
      <c r="G15" s="1"/>
      <c r="H15" s="1"/>
      <c r="I15" s="22"/>
      <c r="J15" s="3"/>
      <c r="K15" s="1"/>
      <c r="L15" s="1"/>
      <c r="M15" s="1"/>
      <c r="N15" s="1">
        <v>1200</v>
      </c>
      <c r="O15" s="1"/>
      <c r="P15" s="1"/>
      <c r="Q15" s="1"/>
      <c r="R15" s="1"/>
      <c r="S15" s="1"/>
      <c r="T15" s="1"/>
      <c r="U15" s="1"/>
      <c r="V15" s="1"/>
      <c r="W15" s="1"/>
      <c r="X15" s="10">
        <f t="shared" si="0"/>
        <v>9986.6</v>
      </c>
    </row>
    <row r="16" spans="1:24" x14ac:dyDescent="0.25">
      <c r="A16" s="11" t="s">
        <v>148</v>
      </c>
      <c r="B16" s="23" t="s">
        <v>149</v>
      </c>
      <c r="C16" s="1">
        <v>116</v>
      </c>
      <c r="D16" s="1"/>
      <c r="E16" s="1">
        <v>40.75</v>
      </c>
      <c r="F16" s="1"/>
      <c r="G16" s="1"/>
      <c r="H16" s="1"/>
      <c r="I16" s="22"/>
      <c r="J16" s="3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0">
        <f t="shared" si="0"/>
        <v>10143.35</v>
      </c>
    </row>
    <row r="17" spans="1:24" x14ac:dyDescent="0.25">
      <c r="A17" s="11" t="s">
        <v>148</v>
      </c>
      <c r="B17" s="23" t="s">
        <v>150</v>
      </c>
      <c r="C17" s="1"/>
      <c r="D17" s="1">
        <v>150</v>
      </c>
      <c r="E17" s="1"/>
      <c r="F17" s="1"/>
      <c r="G17" s="1"/>
      <c r="H17" s="1"/>
      <c r="I17" s="22"/>
      <c r="J17" s="3">
        <v>600</v>
      </c>
      <c r="K17" s="1"/>
      <c r="L17" s="1">
        <v>341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0">
        <f t="shared" si="0"/>
        <v>9352.35</v>
      </c>
    </row>
    <row r="18" spans="1:24" x14ac:dyDescent="0.25">
      <c r="A18" s="11" t="s">
        <v>151</v>
      </c>
      <c r="B18" s="23" t="s">
        <v>153</v>
      </c>
      <c r="C18" s="1"/>
      <c r="D18" s="1">
        <v>200</v>
      </c>
      <c r="E18" s="1"/>
      <c r="F18" s="1"/>
      <c r="G18" s="1"/>
      <c r="H18" s="1"/>
      <c r="I18" s="22"/>
      <c r="J18" s="3"/>
      <c r="K18" s="1"/>
      <c r="L18" s="1"/>
      <c r="M18" s="1"/>
      <c r="N18" s="1"/>
      <c r="O18" s="1"/>
      <c r="P18" s="1"/>
      <c r="Q18" s="1"/>
      <c r="R18" s="1"/>
      <c r="T18" s="1"/>
      <c r="U18" s="1"/>
      <c r="V18" s="1"/>
      <c r="W18" s="1"/>
      <c r="X18" s="10">
        <f t="shared" si="0"/>
        <v>9552.35</v>
      </c>
    </row>
    <row r="19" spans="1:24" x14ac:dyDescent="0.25">
      <c r="A19" s="11" t="s">
        <v>154</v>
      </c>
      <c r="B19" s="23" t="s">
        <v>155</v>
      </c>
      <c r="C19" s="1"/>
      <c r="D19" s="1"/>
      <c r="E19" s="1"/>
      <c r="F19" s="1"/>
      <c r="G19" s="1"/>
      <c r="H19" s="1"/>
      <c r="I19" s="22"/>
      <c r="J19" s="3"/>
      <c r="K19" s="1"/>
      <c r="L19" s="1"/>
      <c r="M19" s="1"/>
      <c r="N19" s="1"/>
      <c r="O19" s="1">
        <v>28</v>
      </c>
      <c r="P19" s="1"/>
      <c r="Q19" s="1"/>
      <c r="R19" s="1"/>
      <c r="S19" s="1"/>
      <c r="T19" s="1"/>
      <c r="U19" s="1"/>
      <c r="V19" s="1"/>
      <c r="W19" s="1"/>
      <c r="X19" s="10">
        <f t="shared" si="0"/>
        <v>9524.35</v>
      </c>
    </row>
    <row r="20" spans="1:24" x14ac:dyDescent="0.25">
      <c r="A20" s="11" t="s">
        <v>154</v>
      </c>
      <c r="B20" s="23" t="s">
        <v>156</v>
      </c>
      <c r="C20" s="1"/>
      <c r="D20" s="1"/>
      <c r="E20" s="1"/>
      <c r="F20" s="1"/>
      <c r="G20" s="1"/>
      <c r="H20" s="1"/>
      <c r="I20" s="22"/>
      <c r="J20" s="3"/>
      <c r="K20" s="1"/>
      <c r="L20" s="1"/>
      <c r="M20" s="1"/>
      <c r="N20" s="1"/>
      <c r="O20" s="1">
        <v>3.5</v>
      </c>
      <c r="P20" s="1"/>
      <c r="Q20" s="1"/>
      <c r="R20" s="1"/>
      <c r="S20" s="1"/>
      <c r="T20" s="1"/>
      <c r="U20" s="1"/>
      <c r="V20" s="1"/>
      <c r="W20" s="1"/>
      <c r="X20" s="10">
        <f t="shared" si="0"/>
        <v>9520.85</v>
      </c>
    </row>
    <row r="21" spans="1:24" x14ac:dyDescent="0.25">
      <c r="A21" s="11" t="s">
        <v>154</v>
      </c>
      <c r="B21" s="23" t="s">
        <v>157</v>
      </c>
      <c r="C21" s="1"/>
      <c r="D21" s="1"/>
      <c r="E21" s="1"/>
      <c r="F21" s="1"/>
      <c r="G21" s="1"/>
      <c r="H21" s="1"/>
      <c r="I21" s="22"/>
      <c r="J21" s="3"/>
      <c r="K21" s="1"/>
      <c r="L21" s="1"/>
      <c r="M21" s="1"/>
      <c r="N21" s="1"/>
      <c r="O21" s="1">
        <v>4</v>
      </c>
      <c r="P21" s="1"/>
      <c r="Q21" s="1"/>
      <c r="R21" s="1"/>
      <c r="S21" s="1"/>
      <c r="T21" s="1"/>
      <c r="U21" s="1"/>
      <c r="V21" s="1"/>
      <c r="W21" s="1"/>
      <c r="X21" s="10">
        <f t="shared" si="0"/>
        <v>9516.85</v>
      </c>
    </row>
    <row r="22" spans="1:24" x14ac:dyDescent="0.25">
      <c r="A22" s="11"/>
      <c r="B22" s="1"/>
      <c r="C22" s="1"/>
      <c r="D22" s="1"/>
      <c r="E22" s="1"/>
      <c r="F22" s="1"/>
      <c r="G22" s="1"/>
      <c r="H22" s="1"/>
      <c r="I22" s="22"/>
      <c r="J22" s="3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0">
        <f t="shared" si="0"/>
        <v>9516.85</v>
      </c>
    </row>
    <row r="23" spans="1:24" x14ac:dyDescent="0.25">
      <c r="A23" s="11"/>
      <c r="B23" s="1"/>
      <c r="C23" s="1"/>
      <c r="D23" s="1"/>
      <c r="E23" s="1"/>
      <c r="F23" s="1"/>
      <c r="G23" s="1"/>
      <c r="H23" s="1"/>
      <c r="I23" s="22"/>
      <c r="J23" s="3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0">
        <f t="shared" si="0"/>
        <v>9516.85</v>
      </c>
    </row>
    <row r="24" spans="1:24" x14ac:dyDescent="0.25">
      <c r="A24" s="11"/>
      <c r="B24" s="24"/>
      <c r="C24" s="1"/>
      <c r="D24" s="1"/>
      <c r="E24" s="1"/>
      <c r="F24" s="1"/>
      <c r="G24" s="1"/>
      <c r="H24" s="1"/>
      <c r="I24" s="22"/>
      <c r="J24" s="3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0">
        <f t="shared" si="0"/>
        <v>9516.85</v>
      </c>
    </row>
    <row r="25" spans="1:24" x14ac:dyDescent="0.25">
      <c r="A25" s="11"/>
      <c r="B25" s="24"/>
      <c r="C25" s="1"/>
      <c r="D25" s="1"/>
      <c r="E25" s="1"/>
      <c r="F25" s="1"/>
      <c r="G25" s="1"/>
      <c r="H25" s="1"/>
      <c r="I25" s="22"/>
      <c r="J25" s="3"/>
      <c r="K25" s="1"/>
      <c r="L25" s="1"/>
      <c r="M25" s="1"/>
      <c r="N25" s="1"/>
      <c r="O25" s="1"/>
      <c r="P25" s="1"/>
      <c r="Q25" s="1"/>
      <c r="R25" s="1"/>
      <c r="T25" s="1"/>
      <c r="U25" s="1"/>
      <c r="V25" s="1"/>
      <c r="W25" s="1"/>
      <c r="X25" s="10">
        <f t="shared" si="0"/>
        <v>9516.85</v>
      </c>
    </row>
    <row r="26" spans="1:24" x14ac:dyDescent="0.25">
      <c r="A26" s="11"/>
      <c r="B26" s="1"/>
      <c r="C26" s="1"/>
      <c r="D26" s="1"/>
      <c r="E26" s="1"/>
      <c r="F26" s="1"/>
      <c r="G26" s="1"/>
      <c r="H26" s="1"/>
      <c r="I26" s="2"/>
      <c r="J26" s="3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0">
        <f t="shared" si="0"/>
        <v>9516.85</v>
      </c>
    </row>
    <row r="27" spans="1:24" x14ac:dyDescent="0.25">
      <c r="A27" s="3"/>
      <c r="B27" s="1"/>
      <c r="C27" s="1"/>
      <c r="D27" s="1"/>
      <c r="E27" s="1"/>
      <c r="F27" s="1"/>
      <c r="G27" s="1"/>
      <c r="H27" s="1"/>
      <c r="I27" s="2"/>
      <c r="J27" s="3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0">
        <f t="shared" si="0"/>
        <v>9516.85</v>
      </c>
    </row>
    <row r="28" spans="1:24" ht="15.75" thickBot="1" x14ac:dyDescent="0.3">
      <c r="A28" s="4"/>
      <c r="B28" s="5"/>
      <c r="C28" s="9">
        <f t="shared" ref="C28:U28" si="1">SUM(C4:C27)</f>
        <v>501.05</v>
      </c>
      <c r="D28" s="9">
        <f t="shared" si="1"/>
        <v>680</v>
      </c>
      <c r="E28" s="9">
        <f t="shared" si="1"/>
        <v>115.75</v>
      </c>
      <c r="F28" s="9">
        <f t="shared" si="1"/>
        <v>0</v>
      </c>
      <c r="G28" s="9">
        <f t="shared" si="1"/>
        <v>0</v>
      </c>
      <c r="H28" s="9">
        <f t="shared" si="1"/>
        <v>6256</v>
      </c>
      <c r="I28" s="9">
        <f t="shared" si="1"/>
        <v>0</v>
      </c>
      <c r="J28" s="9">
        <f t="shared" si="1"/>
        <v>1700</v>
      </c>
      <c r="K28" s="9">
        <f t="shared" si="1"/>
        <v>125</v>
      </c>
      <c r="L28" s="9">
        <f t="shared" si="1"/>
        <v>1321</v>
      </c>
      <c r="M28" s="9">
        <f t="shared" si="1"/>
        <v>0</v>
      </c>
      <c r="N28" s="9">
        <f t="shared" si="1"/>
        <v>1200</v>
      </c>
      <c r="O28" s="9">
        <f t="shared" si="1"/>
        <v>98.25</v>
      </c>
      <c r="P28" s="9">
        <f t="shared" si="1"/>
        <v>0</v>
      </c>
      <c r="Q28" s="9">
        <f t="shared" si="1"/>
        <v>500</v>
      </c>
      <c r="R28" s="9">
        <f t="shared" si="1"/>
        <v>240</v>
      </c>
      <c r="S28" s="9">
        <f t="shared" si="1"/>
        <v>0</v>
      </c>
      <c r="T28" s="9">
        <f t="shared" si="1"/>
        <v>0</v>
      </c>
      <c r="U28" s="9">
        <f t="shared" si="1"/>
        <v>0</v>
      </c>
      <c r="V28" s="9">
        <f>SUM(V4:V27)</f>
        <v>0</v>
      </c>
      <c r="W28" s="9">
        <f t="shared" ref="W28" si="2">SUM(W4:W27)</f>
        <v>0</v>
      </c>
      <c r="X28" s="10"/>
    </row>
    <row r="29" spans="1:24" x14ac:dyDescent="0.25">
      <c r="A29" s="7"/>
      <c r="B29" s="6"/>
      <c r="F29" s="7"/>
      <c r="G29" s="7"/>
      <c r="H29" s="7"/>
      <c r="I29" s="7"/>
    </row>
    <row r="30" spans="1:24" x14ac:dyDescent="0.25">
      <c r="E30" s="25">
        <f>SUM(C28:I28)</f>
        <v>7552.8</v>
      </c>
      <c r="Q30" s="25">
        <f>SUM(J28:W28)</f>
        <v>5184.25</v>
      </c>
    </row>
  </sheetData>
  <mergeCells count="2">
    <mergeCell ref="A1:X1"/>
    <mergeCell ref="A2:X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"/>
  <sheetViews>
    <sheetView workbookViewId="0">
      <pane xSplit="2" ySplit="3" topLeftCell="C7" activePane="bottomRight" state="frozen"/>
      <selection pane="topRight" activeCell="C1" sqref="C1"/>
      <selection pane="bottomLeft" activeCell="A4" sqref="A4"/>
      <selection pane="bottomRight" activeCell="J18" sqref="J18"/>
    </sheetView>
  </sheetViews>
  <sheetFormatPr defaultRowHeight="15" x14ac:dyDescent="0.25"/>
  <cols>
    <col min="1" max="1" width="9.7109375" bestFit="1" customWidth="1"/>
    <col min="2" max="2" width="51.5703125" customWidth="1"/>
    <col min="3" max="3" width="12.42578125" customWidth="1"/>
    <col min="4" max="4" width="13" customWidth="1"/>
    <col min="5" max="5" width="11.7109375" customWidth="1"/>
    <col min="6" max="6" width="11" customWidth="1"/>
    <col min="7" max="7" width="13.42578125" customWidth="1"/>
    <col min="9" max="9" width="12.42578125" customWidth="1"/>
    <col min="10" max="10" width="12.140625" customWidth="1"/>
    <col min="12" max="12" width="11.5703125" customWidth="1"/>
    <col min="13" max="13" width="10.85546875" customWidth="1"/>
    <col min="14" max="14" width="12" customWidth="1"/>
    <col min="16" max="16" width="13.5703125" customWidth="1"/>
    <col min="17" max="17" width="10.7109375" customWidth="1"/>
    <col min="19" max="19" width="3.7109375" customWidth="1"/>
    <col min="20" max="21" width="3.85546875" customWidth="1"/>
    <col min="22" max="22" width="4" customWidth="1"/>
    <col min="23" max="23" width="4.7109375" customWidth="1"/>
    <col min="24" max="24" width="12.85546875" customWidth="1"/>
  </cols>
  <sheetData>
    <row r="1" spans="1:24" ht="18.75" x14ac:dyDescent="0.3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</row>
    <row r="2" spans="1:24" ht="19.5" thickBot="1" x14ac:dyDescent="0.35">
      <c r="A2" s="92" t="s">
        <v>158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</row>
    <row r="3" spans="1:24" ht="47.25" x14ac:dyDescent="0.25">
      <c r="A3" s="17" t="s">
        <v>1</v>
      </c>
      <c r="B3" s="18" t="s">
        <v>2</v>
      </c>
      <c r="C3" s="19" t="s">
        <v>3</v>
      </c>
      <c r="D3" s="20" t="s">
        <v>4</v>
      </c>
      <c r="E3" s="20" t="s">
        <v>5</v>
      </c>
      <c r="F3" s="20" t="s">
        <v>6</v>
      </c>
      <c r="G3" s="20" t="s">
        <v>26</v>
      </c>
      <c r="H3" s="20" t="s">
        <v>27</v>
      </c>
      <c r="I3" s="21" t="s">
        <v>77</v>
      </c>
      <c r="J3" s="16" t="s">
        <v>20</v>
      </c>
      <c r="K3" s="14" t="s">
        <v>16</v>
      </c>
      <c r="L3" s="14" t="s">
        <v>9</v>
      </c>
      <c r="M3" s="14" t="s">
        <v>5</v>
      </c>
      <c r="N3" s="14" t="s">
        <v>55</v>
      </c>
      <c r="O3" s="14" t="s">
        <v>24</v>
      </c>
      <c r="P3" s="14" t="s">
        <v>12</v>
      </c>
      <c r="Q3" s="14" t="s">
        <v>7</v>
      </c>
      <c r="R3" s="14" t="s">
        <v>13</v>
      </c>
      <c r="S3" s="14"/>
      <c r="T3" s="14"/>
      <c r="U3" s="14"/>
      <c r="V3" s="14"/>
      <c r="W3" s="14"/>
      <c r="X3" s="15" t="s">
        <v>11</v>
      </c>
    </row>
    <row r="4" spans="1:24" x14ac:dyDescent="0.25">
      <c r="A4" s="8" t="s">
        <v>29</v>
      </c>
      <c r="B4" s="1" t="s">
        <v>15</v>
      </c>
      <c r="C4" s="1"/>
      <c r="D4" s="1"/>
      <c r="E4" s="1"/>
      <c r="F4" s="1"/>
      <c r="G4" s="1"/>
      <c r="H4" s="1"/>
      <c r="I4" s="22"/>
      <c r="J4" s="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0">
        <v>9516.85</v>
      </c>
    </row>
    <row r="5" spans="1:24" x14ac:dyDescent="0.25">
      <c r="A5" s="8">
        <v>46026</v>
      </c>
      <c r="B5" s="23" t="s">
        <v>84</v>
      </c>
      <c r="C5" s="1"/>
      <c r="D5" s="1">
        <v>180</v>
      </c>
      <c r="E5" s="1"/>
      <c r="F5" s="1"/>
      <c r="G5" s="1"/>
      <c r="H5" s="1"/>
      <c r="I5" s="22"/>
      <c r="J5" s="3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0">
        <f>SUM(X4+C5+D5+E5+F5+G5+H5+I5-J5-K5-L5-M5-N5-O5-P5-Q5-R5-S5-T5-U5-V5-W5)</f>
        <v>9696.85</v>
      </c>
    </row>
    <row r="6" spans="1:24" x14ac:dyDescent="0.25">
      <c r="A6" s="8">
        <v>111769</v>
      </c>
      <c r="B6" s="23" t="s">
        <v>159</v>
      </c>
      <c r="C6" s="1">
        <v>75</v>
      </c>
      <c r="D6" s="1"/>
      <c r="E6" s="1"/>
      <c r="F6" s="1"/>
      <c r="G6" s="1"/>
      <c r="H6" s="1"/>
      <c r="I6" s="22"/>
      <c r="J6" s="3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0">
        <f t="shared" ref="X6:X33" si="0">SUM(X5+C6+D6+E6+F6+G6+H6+I6-J6-K6-L6-M6-N6-O6-P6-Q6-R6-S6-T6-U6-V6-W6)</f>
        <v>9771.85</v>
      </c>
    </row>
    <row r="7" spans="1:24" x14ac:dyDescent="0.25">
      <c r="A7" s="8">
        <v>46238</v>
      </c>
      <c r="B7" s="23" t="s">
        <v>161</v>
      </c>
      <c r="C7" s="26">
        <v>238.19</v>
      </c>
      <c r="D7" s="1"/>
      <c r="E7" s="1">
        <v>75</v>
      </c>
      <c r="F7" s="1"/>
      <c r="G7" s="1"/>
      <c r="H7" s="1"/>
      <c r="I7" s="22"/>
      <c r="J7" s="3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0">
        <f t="shared" si="0"/>
        <v>10085.040000000001</v>
      </c>
    </row>
    <row r="8" spans="1:24" x14ac:dyDescent="0.25">
      <c r="A8" s="8">
        <v>46238</v>
      </c>
      <c r="B8" s="1" t="s">
        <v>162</v>
      </c>
      <c r="C8" s="1">
        <v>140</v>
      </c>
      <c r="D8" s="1"/>
      <c r="E8" s="1"/>
      <c r="F8" s="1"/>
      <c r="G8" s="1"/>
      <c r="H8" s="1"/>
      <c r="I8" s="22"/>
      <c r="J8" s="3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0">
        <f t="shared" si="0"/>
        <v>10225.040000000001</v>
      </c>
    </row>
    <row r="9" spans="1:24" x14ac:dyDescent="0.25">
      <c r="A9" s="8">
        <v>46238</v>
      </c>
      <c r="B9" s="1" t="s">
        <v>163</v>
      </c>
      <c r="C9" s="1"/>
      <c r="D9" s="1"/>
      <c r="E9" s="1"/>
      <c r="F9" s="1"/>
      <c r="G9" s="1"/>
      <c r="H9" s="1"/>
      <c r="I9" s="22"/>
      <c r="J9" s="3"/>
      <c r="K9" s="1"/>
      <c r="L9" s="1"/>
      <c r="M9" s="1"/>
      <c r="N9" s="1"/>
      <c r="O9" s="1"/>
      <c r="P9" s="1"/>
      <c r="Q9" s="1">
        <v>750</v>
      </c>
      <c r="R9" s="1"/>
      <c r="S9" s="1"/>
      <c r="T9" s="1"/>
      <c r="U9" s="1"/>
      <c r="V9" s="1"/>
      <c r="W9" s="1"/>
      <c r="X9" s="10">
        <f t="shared" si="0"/>
        <v>9475.0400000000009</v>
      </c>
    </row>
    <row r="10" spans="1:24" x14ac:dyDescent="0.25">
      <c r="A10" s="8">
        <v>45873</v>
      </c>
      <c r="B10" s="23" t="s">
        <v>164</v>
      </c>
      <c r="C10" s="1">
        <v>195.75</v>
      </c>
      <c r="D10" s="1"/>
      <c r="E10" s="1">
        <v>30</v>
      </c>
      <c r="F10" s="1"/>
      <c r="G10" s="1"/>
      <c r="H10" s="1"/>
      <c r="I10" s="22"/>
      <c r="J10" s="3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0">
        <f t="shared" si="0"/>
        <v>9700.7900000000009</v>
      </c>
    </row>
    <row r="11" spans="1:24" x14ac:dyDescent="0.25">
      <c r="A11" s="11">
        <v>45873</v>
      </c>
      <c r="B11" s="27" t="s">
        <v>86</v>
      </c>
      <c r="C11" s="1">
        <v>240</v>
      </c>
      <c r="D11" s="1"/>
      <c r="E11" s="1"/>
      <c r="F11" s="1"/>
      <c r="G11" s="1"/>
      <c r="H11" s="1"/>
      <c r="I11" s="22"/>
      <c r="J11" s="3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0">
        <f t="shared" si="0"/>
        <v>9940.7900000000009</v>
      </c>
    </row>
    <row r="12" spans="1:24" x14ac:dyDescent="0.25">
      <c r="A12" s="11">
        <v>46238</v>
      </c>
      <c r="B12" s="23" t="s">
        <v>26</v>
      </c>
      <c r="C12" s="1"/>
      <c r="D12" s="1"/>
      <c r="E12" s="1"/>
      <c r="F12" s="1"/>
      <c r="G12" s="1">
        <v>5880</v>
      </c>
      <c r="H12" s="1"/>
      <c r="I12" s="22"/>
      <c r="J12" s="3"/>
      <c r="K12" s="1"/>
      <c r="L12" s="1"/>
      <c r="M12" s="1"/>
      <c r="N12" s="1"/>
      <c r="O12" s="1">
        <v>60</v>
      </c>
      <c r="P12" s="1"/>
      <c r="Q12" s="1"/>
      <c r="R12" s="1"/>
      <c r="S12" s="1"/>
      <c r="T12" s="1"/>
      <c r="U12" s="1"/>
      <c r="V12" s="1"/>
      <c r="W12" s="1"/>
      <c r="X12" s="10">
        <f t="shared" si="0"/>
        <v>15760.79</v>
      </c>
    </row>
    <row r="13" spans="1:24" x14ac:dyDescent="0.25">
      <c r="A13" s="11" t="s">
        <v>165</v>
      </c>
      <c r="B13" s="23" t="s">
        <v>166</v>
      </c>
      <c r="C13" s="1"/>
      <c r="D13" s="1"/>
      <c r="E13" s="1"/>
      <c r="F13" s="1"/>
      <c r="G13" s="1"/>
      <c r="H13" s="1"/>
      <c r="I13" s="22"/>
      <c r="J13" s="3"/>
      <c r="K13" s="1"/>
      <c r="L13" s="1"/>
      <c r="M13" s="1"/>
      <c r="N13" s="1">
        <v>1500</v>
      </c>
      <c r="O13" s="1"/>
      <c r="P13" s="1"/>
      <c r="Q13" s="1"/>
      <c r="R13" s="1"/>
      <c r="S13" s="1"/>
      <c r="T13" s="1"/>
      <c r="U13" s="1"/>
      <c r="V13" s="1"/>
      <c r="W13" s="1"/>
      <c r="X13" s="10">
        <f t="shared" si="0"/>
        <v>14260.79</v>
      </c>
    </row>
    <row r="14" spans="1:24" x14ac:dyDescent="0.25">
      <c r="A14" s="11" t="s">
        <v>165</v>
      </c>
      <c r="B14" s="1" t="s">
        <v>167</v>
      </c>
      <c r="C14" s="1"/>
      <c r="D14" s="1"/>
      <c r="E14" s="1"/>
      <c r="F14" s="1"/>
      <c r="G14" s="1"/>
      <c r="H14" s="1"/>
      <c r="I14" s="22"/>
      <c r="J14" s="3">
        <v>500</v>
      </c>
      <c r="K14" s="1"/>
      <c r="L14" s="1">
        <v>225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0">
        <f t="shared" si="0"/>
        <v>13535.79</v>
      </c>
    </row>
    <row r="15" spans="1:24" x14ac:dyDescent="0.25">
      <c r="A15" s="11" t="s">
        <v>165</v>
      </c>
      <c r="B15" s="23" t="s">
        <v>168</v>
      </c>
      <c r="C15" s="1"/>
      <c r="D15" s="1"/>
      <c r="E15" s="1"/>
      <c r="F15" s="1"/>
      <c r="G15" s="1"/>
      <c r="H15" s="1"/>
      <c r="I15" s="22"/>
      <c r="J15" s="3"/>
      <c r="K15" s="1">
        <v>50</v>
      </c>
      <c r="L15" s="1">
        <v>217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0">
        <f t="shared" si="0"/>
        <v>13268.79</v>
      </c>
    </row>
    <row r="16" spans="1:24" x14ac:dyDescent="0.25">
      <c r="A16" s="11" t="s">
        <v>165</v>
      </c>
      <c r="B16" s="23" t="s">
        <v>169</v>
      </c>
      <c r="C16" s="1"/>
      <c r="D16" s="1"/>
      <c r="E16" s="1"/>
      <c r="F16" s="1"/>
      <c r="G16" s="1"/>
      <c r="H16" s="1"/>
      <c r="I16" s="22"/>
      <c r="J16" s="3"/>
      <c r="K16" s="1">
        <v>50</v>
      </c>
      <c r="L16" s="1">
        <v>255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0">
        <f t="shared" si="0"/>
        <v>12963.79</v>
      </c>
    </row>
    <row r="17" spans="1:24" x14ac:dyDescent="0.25">
      <c r="A17" s="11" t="s">
        <v>170</v>
      </c>
      <c r="B17" s="23" t="s">
        <v>171</v>
      </c>
      <c r="C17" s="1"/>
      <c r="D17" s="1">
        <v>150</v>
      </c>
      <c r="E17" s="1"/>
      <c r="F17" s="1"/>
      <c r="G17" s="1"/>
      <c r="H17" s="1"/>
      <c r="I17" s="22"/>
      <c r="J17" s="3">
        <v>600</v>
      </c>
      <c r="K17" s="1"/>
      <c r="L17" s="1">
        <v>190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0">
        <f t="shared" si="0"/>
        <v>12323.79</v>
      </c>
    </row>
    <row r="18" spans="1:24" x14ac:dyDescent="0.25">
      <c r="A18" s="11" t="s">
        <v>172</v>
      </c>
      <c r="B18" s="23" t="s">
        <v>128</v>
      </c>
      <c r="C18" s="1"/>
      <c r="D18" s="1">
        <v>200</v>
      </c>
      <c r="E18" s="1"/>
      <c r="F18" s="1"/>
      <c r="G18" s="1"/>
      <c r="H18" s="1"/>
      <c r="I18" s="22"/>
      <c r="J18" s="3"/>
      <c r="K18" s="1"/>
      <c r="L18" s="1"/>
      <c r="M18" s="1"/>
      <c r="N18" s="1"/>
      <c r="O18" s="1"/>
      <c r="P18" s="1"/>
      <c r="Q18" s="1"/>
      <c r="R18" s="1"/>
      <c r="T18" s="1"/>
      <c r="U18" s="1"/>
      <c r="V18" s="1"/>
      <c r="W18" s="1"/>
      <c r="X18" s="10">
        <f t="shared" si="0"/>
        <v>12523.79</v>
      </c>
    </row>
    <row r="19" spans="1:24" x14ac:dyDescent="0.25">
      <c r="A19" s="11" t="s">
        <v>172</v>
      </c>
      <c r="B19" s="23" t="s">
        <v>173</v>
      </c>
      <c r="C19" s="1">
        <v>133.72</v>
      </c>
      <c r="D19" s="1"/>
      <c r="E19" s="1">
        <v>75</v>
      </c>
      <c r="F19" s="1"/>
      <c r="G19" s="1"/>
      <c r="H19" s="1"/>
      <c r="I19" s="22"/>
      <c r="J19" s="3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0">
        <f t="shared" si="0"/>
        <v>12732.51</v>
      </c>
    </row>
    <row r="20" spans="1:24" x14ac:dyDescent="0.25">
      <c r="A20" s="11" t="s">
        <v>174</v>
      </c>
      <c r="B20" s="23" t="s">
        <v>175</v>
      </c>
      <c r="C20" s="1">
        <v>780</v>
      </c>
      <c r="D20" s="1"/>
      <c r="E20" s="1">
        <v>133</v>
      </c>
      <c r="F20" s="1"/>
      <c r="G20" s="1"/>
      <c r="H20" s="1"/>
      <c r="I20" s="22"/>
      <c r="J20" s="3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0">
        <f t="shared" si="0"/>
        <v>13645.51</v>
      </c>
    </row>
    <row r="21" spans="1:24" x14ac:dyDescent="0.25">
      <c r="A21" s="11" t="s">
        <v>176</v>
      </c>
      <c r="B21" s="23" t="s">
        <v>177</v>
      </c>
      <c r="C21" s="1">
        <v>196</v>
      </c>
      <c r="D21" s="1"/>
      <c r="E21" s="1"/>
      <c r="F21" s="1"/>
      <c r="G21" s="1"/>
      <c r="H21" s="1"/>
      <c r="I21" s="22"/>
      <c r="J21" s="3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0">
        <f t="shared" si="0"/>
        <v>13841.51</v>
      </c>
    </row>
    <row r="22" spans="1:24" x14ac:dyDescent="0.25">
      <c r="A22" s="11" t="s">
        <v>176</v>
      </c>
      <c r="B22" s="1" t="s">
        <v>178</v>
      </c>
      <c r="C22" s="1">
        <v>149</v>
      </c>
      <c r="D22" s="1"/>
      <c r="E22" s="1"/>
      <c r="F22" s="1"/>
      <c r="G22" s="1"/>
      <c r="H22" s="1"/>
      <c r="I22" s="22"/>
      <c r="J22" s="3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0">
        <f t="shared" si="0"/>
        <v>13990.51</v>
      </c>
    </row>
    <row r="23" spans="1:24" x14ac:dyDescent="0.25">
      <c r="A23" s="11" t="s">
        <v>176</v>
      </c>
      <c r="B23" s="23" t="s">
        <v>179</v>
      </c>
      <c r="C23" s="1"/>
      <c r="D23" s="1">
        <v>180</v>
      </c>
      <c r="E23" s="1"/>
      <c r="F23" s="1"/>
      <c r="G23" s="1"/>
      <c r="H23" s="1"/>
      <c r="I23" s="22"/>
      <c r="J23" s="3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0">
        <f t="shared" si="0"/>
        <v>14170.51</v>
      </c>
    </row>
    <row r="24" spans="1:24" x14ac:dyDescent="0.25">
      <c r="A24" s="11" t="s">
        <v>176</v>
      </c>
      <c r="B24" s="24" t="s">
        <v>180</v>
      </c>
      <c r="C24" s="1"/>
      <c r="D24" s="1"/>
      <c r="E24" s="1"/>
      <c r="F24" s="1"/>
      <c r="G24" s="1"/>
      <c r="H24" s="1"/>
      <c r="I24" s="22"/>
      <c r="J24" s="3"/>
      <c r="K24" s="1"/>
      <c r="L24" s="1"/>
      <c r="M24" s="1"/>
      <c r="N24" s="1"/>
      <c r="O24" s="1">
        <v>21</v>
      </c>
      <c r="P24" s="1"/>
      <c r="Q24" s="1"/>
      <c r="R24" s="1"/>
      <c r="S24" s="1"/>
      <c r="T24" s="1"/>
      <c r="U24" s="1"/>
      <c r="V24" s="1"/>
      <c r="W24" s="1"/>
      <c r="X24" s="10">
        <f t="shared" si="0"/>
        <v>14149.51</v>
      </c>
    </row>
    <row r="25" spans="1:24" x14ac:dyDescent="0.25">
      <c r="A25" s="11" t="s">
        <v>176</v>
      </c>
      <c r="B25" s="24" t="s">
        <v>182</v>
      </c>
      <c r="C25" s="1"/>
      <c r="D25" s="1"/>
      <c r="E25" s="1"/>
      <c r="F25" s="1"/>
      <c r="G25" s="1"/>
      <c r="H25" s="1"/>
      <c r="I25" s="22"/>
      <c r="J25" s="3"/>
      <c r="K25" s="1"/>
      <c r="L25" s="1"/>
      <c r="M25" s="1"/>
      <c r="N25" s="1"/>
      <c r="O25" s="1">
        <v>3.5</v>
      </c>
      <c r="P25" s="1"/>
      <c r="Q25" s="1"/>
      <c r="R25" s="1"/>
      <c r="T25" s="1"/>
      <c r="U25" s="1"/>
      <c r="V25" s="1"/>
      <c r="W25" s="1"/>
      <c r="X25" s="10">
        <f t="shared" si="0"/>
        <v>14146.01</v>
      </c>
    </row>
    <row r="26" spans="1:24" x14ac:dyDescent="0.25">
      <c r="A26" s="11" t="s">
        <v>176</v>
      </c>
      <c r="B26" s="24" t="s">
        <v>181</v>
      </c>
      <c r="C26" s="1"/>
      <c r="D26" s="1"/>
      <c r="E26" s="1"/>
      <c r="F26" s="1"/>
      <c r="G26" s="1"/>
      <c r="H26" s="1"/>
      <c r="I26" s="22"/>
      <c r="J26" s="3"/>
      <c r="K26" s="1"/>
      <c r="L26" s="1"/>
      <c r="M26" s="1"/>
      <c r="N26" s="1"/>
      <c r="O26" s="1">
        <v>4</v>
      </c>
      <c r="P26" s="1"/>
      <c r="Q26" s="1"/>
      <c r="R26" s="1"/>
      <c r="T26" s="1"/>
      <c r="U26" s="1"/>
      <c r="V26" s="1"/>
      <c r="W26" s="1"/>
      <c r="X26" s="10">
        <f t="shared" si="0"/>
        <v>14142.01</v>
      </c>
    </row>
    <row r="27" spans="1:24" x14ac:dyDescent="0.25">
      <c r="A27" s="11"/>
      <c r="B27" s="24"/>
      <c r="C27" s="1"/>
      <c r="D27" s="1"/>
      <c r="E27" s="1"/>
      <c r="F27" s="1"/>
      <c r="G27" s="1"/>
      <c r="H27" s="1"/>
      <c r="I27" s="22"/>
      <c r="J27" s="3"/>
      <c r="K27" s="1"/>
      <c r="L27" s="1"/>
      <c r="M27" s="1"/>
      <c r="N27" s="1"/>
      <c r="O27" s="1"/>
      <c r="P27" s="1"/>
      <c r="Q27" s="1"/>
      <c r="R27" s="1"/>
      <c r="T27" s="1"/>
      <c r="U27" s="1"/>
      <c r="V27" s="1"/>
      <c r="W27" s="1"/>
      <c r="X27" s="10">
        <f t="shared" si="0"/>
        <v>14142.01</v>
      </c>
    </row>
    <row r="28" spans="1:24" x14ac:dyDescent="0.25">
      <c r="A28" s="11"/>
      <c r="B28" s="24"/>
      <c r="C28" s="1"/>
      <c r="D28" s="1"/>
      <c r="E28" s="1"/>
      <c r="F28" s="1"/>
      <c r="G28" s="1"/>
      <c r="H28" s="1"/>
      <c r="I28" s="22"/>
      <c r="J28" s="3"/>
      <c r="K28" s="1"/>
      <c r="L28" s="1"/>
      <c r="M28" s="1"/>
      <c r="N28" s="1"/>
      <c r="O28" s="1"/>
      <c r="P28" s="1"/>
      <c r="Q28" s="1"/>
      <c r="R28" s="1"/>
      <c r="T28" s="1"/>
      <c r="U28" s="1"/>
      <c r="V28" s="1"/>
      <c r="W28" s="1"/>
      <c r="X28" s="10">
        <f t="shared" si="0"/>
        <v>14142.01</v>
      </c>
    </row>
    <row r="29" spans="1:24" x14ac:dyDescent="0.25">
      <c r="A29" s="11"/>
      <c r="B29" s="24"/>
      <c r="C29" s="1"/>
      <c r="D29" s="1"/>
      <c r="E29" s="1"/>
      <c r="F29" s="1"/>
      <c r="G29" s="1"/>
      <c r="H29" s="1"/>
      <c r="I29" s="22"/>
      <c r="J29" s="3"/>
      <c r="K29" s="1"/>
      <c r="L29" s="1"/>
      <c r="M29" s="1"/>
      <c r="N29" s="1"/>
      <c r="O29" s="1"/>
      <c r="P29" s="1"/>
      <c r="Q29" s="1"/>
      <c r="R29" s="1"/>
      <c r="T29" s="1"/>
      <c r="U29" s="1"/>
      <c r="V29" s="1"/>
      <c r="W29" s="1"/>
      <c r="X29" s="10">
        <f t="shared" si="0"/>
        <v>14142.01</v>
      </c>
    </row>
    <row r="30" spans="1:24" x14ac:dyDescent="0.25">
      <c r="A30" s="11"/>
      <c r="B30" s="24"/>
      <c r="C30" s="1"/>
      <c r="D30" s="1"/>
      <c r="E30" s="1"/>
      <c r="F30" s="1"/>
      <c r="G30" s="1"/>
      <c r="H30" s="1"/>
      <c r="I30" s="22"/>
      <c r="J30" s="3"/>
      <c r="K30" s="1"/>
      <c r="L30" s="1"/>
      <c r="M30" s="1"/>
      <c r="N30" s="1"/>
      <c r="O30" s="1"/>
      <c r="P30" s="1"/>
      <c r="Q30" s="1"/>
      <c r="R30" s="1"/>
      <c r="T30" s="1"/>
      <c r="U30" s="1"/>
      <c r="V30" s="1"/>
      <c r="W30" s="1"/>
      <c r="X30" s="10">
        <f t="shared" si="0"/>
        <v>14142.01</v>
      </c>
    </row>
    <row r="31" spans="1:24" x14ac:dyDescent="0.25">
      <c r="A31" s="11"/>
      <c r="B31" s="24"/>
      <c r="C31" s="1"/>
      <c r="D31" s="1"/>
      <c r="E31" s="1"/>
      <c r="F31" s="1"/>
      <c r="G31" s="1"/>
      <c r="H31" s="1"/>
      <c r="I31" s="22"/>
      <c r="J31" s="3"/>
      <c r="K31" s="1"/>
      <c r="L31" s="1"/>
      <c r="M31" s="1"/>
      <c r="N31" s="1"/>
      <c r="O31" s="1"/>
      <c r="P31" s="1"/>
      <c r="Q31" s="1"/>
      <c r="R31" s="1"/>
      <c r="T31" s="1"/>
      <c r="U31" s="1"/>
      <c r="V31" s="1"/>
      <c r="W31" s="1"/>
      <c r="X31" s="10">
        <f t="shared" si="0"/>
        <v>14142.01</v>
      </c>
    </row>
    <row r="32" spans="1:24" x14ac:dyDescent="0.25">
      <c r="A32" s="11"/>
      <c r="B32" s="1"/>
      <c r="C32" s="1"/>
      <c r="D32" s="1"/>
      <c r="E32" s="1"/>
      <c r="F32" s="1"/>
      <c r="G32" s="1"/>
      <c r="H32" s="1"/>
      <c r="I32" s="2"/>
      <c r="J32" s="3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0">
        <f t="shared" si="0"/>
        <v>14142.01</v>
      </c>
    </row>
    <row r="33" spans="1:24" x14ac:dyDescent="0.25">
      <c r="A33" s="3"/>
      <c r="B33" s="1"/>
      <c r="C33" s="1"/>
      <c r="D33" s="1"/>
      <c r="E33" s="1"/>
      <c r="F33" s="1"/>
      <c r="G33" s="1"/>
      <c r="H33" s="1"/>
      <c r="I33" s="2"/>
      <c r="J33" s="3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0">
        <f t="shared" si="0"/>
        <v>14142.01</v>
      </c>
    </row>
    <row r="34" spans="1:24" ht="15.75" thickBot="1" x14ac:dyDescent="0.3">
      <c r="A34" s="4"/>
      <c r="B34" s="5"/>
      <c r="C34" s="9">
        <f t="shared" ref="C34:U34" si="1">SUM(C4:C33)</f>
        <v>2147.66</v>
      </c>
      <c r="D34" s="9">
        <f t="shared" si="1"/>
        <v>710</v>
      </c>
      <c r="E34" s="9">
        <f t="shared" si="1"/>
        <v>313</v>
      </c>
      <c r="F34" s="9">
        <f t="shared" si="1"/>
        <v>0</v>
      </c>
      <c r="G34" s="9">
        <f t="shared" si="1"/>
        <v>5880</v>
      </c>
      <c r="H34" s="9">
        <f t="shared" si="1"/>
        <v>0</v>
      </c>
      <c r="I34" s="9">
        <f t="shared" si="1"/>
        <v>0</v>
      </c>
      <c r="J34" s="9">
        <f t="shared" si="1"/>
        <v>1100</v>
      </c>
      <c r="K34" s="9">
        <f t="shared" si="1"/>
        <v>100</v>
      </c>
      <c r="L34" s="9">
        <f t="shared" si="1"/>
        <v>887</v>
      </c>
      <c r="M34" s="9">
        <f t="shared" si="1"/>
        <v>0</v>
      </c>
      <c r="N34" s="9">
        <f t="shared" si="1"/>
        <v>1500</v>
      </c>
      <c r="O34" s="9">
        <f t="shared" si="1"/>
        <v>88.5</v>
      </c>
      <c r="P34" s="9">
        <f t="shared" si="1"/>
        <v>0</v>
      </c>
      <c r="Q34" s="9">
        <f t="shared" si="1"/>
        <v>750</v>
      </c>
      <c r="R34" s="9">
        <f t="shared" si="1"/>
        <v>0</v>
      </c>
      <c r="S34" s="9">
        <f t="shared" si="1"/>
        <v>0</v>
      </c>
      <c r="T34" s="9">
        <f t="shared" si="1"/>
        <v>0</v>
      </c>
      <c r="U34" s="9">
        <f t="shared" si="1"/>
        <v>0</v>
      </c>
      <c r="V34" s="9">
        <f>SUM(V4:V33)</f>
        <v>0</v>
      </c>
      <c r="W34" s="9">
        <f t="shared" ref="W34" si="2">SUM(W4:W33)</f>
        <v>0</v>
      </c>
      <c r="X34" s="10"/>
    </row>
    <row r="35" spans="1:24" x14ac:dyDescent="0.25">
      <c r="A35" s="7"/>
      <c r="B35" s="6"/>
      <c r="F35" s="7"/>
      <c r="G35" s="7"/>
      <c r="H35" s="7"/>
      <c r="I35" s="7"/>
    </row>
    <row r="36" spans="1:24" x14ac:dyDescent="0.25">
      <c r="E36" s="25">
        <f>SUM(C34:I34)</f>
        <v>9050.66</v>
      </c>
      <c r="Q36" s="25">
        <f>SUM(J34:W34)</f>
        <v>4425.5</v>
      </c>
    </row>
  </sheetData>
  <mergeCells count="2">
    <mergeCell ref="A1:X1"/>
    <mergeCell ref="A2:X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5"/>
  <sheetViews>
    <sheetView topLeftCell="A74" workbookViewId="0">
      <selection activeCell="B82" sqref="B82:C85"/>
    </sheetView>
  </sheetViews>
  <sheetFormatPr defaultRowHeight="15" x14ac:dyDescent="0.25"/>
  <cols>
    <col min="1" max="1" width="17" customWidth="1"/>
    <col min="2" max="2" width="18.42578125" customWidth="1"/>
    <col min="3" max="3" width="17" customWidth="1"/>
    <col min="4" max="4" width="14.28515625" customWidth="1"/>
    <col min="5" max="5" width="16.140625" customWidth="1"/>
    <col min="6" max="6" width="15" customWidth="1"/>
    <col min="7" max="7" width="13.42578125" customWidth="1"/>
    <col min="8" max="8" width="16.5703125" customWidth="1"/>
    <col min="9" max="9" width="15.42578125" customWidth="1"/>
    <col min="10" max="10" width="13.85546875" customWidth="1"/>
    <col min="11" max="11" width="14.5703125" customWidth="1"/>
    <col min="12" max="12" width="14.7109375" customWidth="1"/>
    <col min="13" max="13" width="13.5703125" customWidth="1"/>
    <col min="14" max="14" width="17.28515625" customWidth="1"/>
    <col min="15" max="15" width="14.140625" customWidth="1"/>
    <col min="16" max="16" width="13.42578125" customWidth="1"/>
    <col min="17" max="17" width="10.28515625" customWidth="1"/>
    <col min="18" max="18" width="16.5703125" customWidth="1"/>
    <col min="19" max="19" width="12.7109375" customWidth="1"/>
    <col min="20" max="20" width="17.85546875" customWidth="1"/>
  </cols>
  <sheetData>
    <row r="1" spans="1:20" ht="21" x14ac:dyDescent="0.35">
      <c r="A1" s="93" t="s">
        <v>183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</row>
    <row r="2" spans="1:20" ht="21.75" thickBot="1" x14ac:dyDescent="0.4">
      <c r="A2" s="94" t="s">
        <v>30</v>
      </c>
      <c r="B2" s="94"/>
      <c r="C2" s="94"/>
      <c r="D2" s="94"/>
      <c r="E2" s="94"/>
      <c r="F2" s="94"/>
      <c r="G2" s="94"/>
      <c r="H2" s="94"/>
      <c r="I2" s="94" t="s">
        <v>31</v>
      </c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</row>
    <row r="3" spans="1:20" ht="56.25" x14ac:dyDescent="0.3">
      <c r="A3" s="28" t="s">
        <v>32</v>
      </c>
      <c r="B3" s="29" t="s">
        <v>33</v>
      </c>
      <c r="C3" s="30" t="s">
        <v>34</v>
      </c>
      <c r="D3" s="29" t="s">
        <v>35</v>
      </c>
      <c r="E3" s="31" t="s">
        <v>26</v>
      </c>
      <c r="F3" s="31" t="s">
        <v>36</v>
      </c>
      <c r="G3" s="32" t="s">
        <v>184</v>
      </c>
      <c r="H3" s="32" t="s">
        <v>14</v>
      </c>
      <c r="I3" s="33" t="s">
        <v>75</v>
      </c>
      <c r="J3" s="34" t="s">
        <v>37</v>
      </c>
      <c r="K3" s="31" t="s">
        <v>9</v>
      </c>
      <c r="L3" s="31" t="s">
        <v>38</v>
      </c>
      <c r="M3" s="29" t="s">
        <v>35</v>
      </c>
      <c r="N3" s="29" t="s">
        <v>185</v>
      </c>
      <c r="O3" s="29" t="s">
        <v>55</v>
      </c>
      <c r="P3" s="29" t="s">
        <v>21</v>
      </c>
      <c r="Q3" s="29" t="s">
        <v>76</v>
      </c>
      <c r="R3" s="29" t="s">
        <v>74</v>
      </c>
      <c r="S3" s="84" t="s">
        <v>14</v>
      </c>
      <c r="T3" s="32" t="s">
        <v>39</v>
      </c>
    </row>
    <row r="4" spans="1:20" ht="18.75" x14ac:dyDescent="0.3">
      <c r="A4" s="35" t="s">
        <v>40</v>
      </c>
      <c r="B4" s="36"/>
      <c r="C4" s="37"/>
      <c r="D4" s="36"/>
      <c r="E4" s="38"/>
      <c r="F4" s="38"/>
      <c r="G4" s="39"/>
      <c r="H4" s="39"/>
      <c r="I4" s="35"/>
      <c r="J4" s="40"/>
      <c r="K4" s="38"/>
      <c r="L4" s="38"/>
      <c r="M4" s="36"/>
      <c r="N4" s="36"/>
      <c r="O4" s="36"/>
      <c r="P4" s="36"/>
      <c r="Q4" s="36"/>
      <c r="R4" s="36"/>
      <c r="S4" s="85"/>
      <c r="T4" s="41">
        <v>6810.21</v>
      </c>
    </row>
    <row r="5" spans="1:20" ht="18.75" x14ac:dyDescent="0.3">
      <c r="A5" s="42" t="s">
        <v>41</v>
      </c>
      <c r="B5" s="43">
        <v>2620.34</v>
      </c>
      <c r="C5" s="12">
        <v>710</v>
      </c>
      <c r="D5" s="12">
        <v>75</v>
      </c>
      <c r="E5" s="12">
        <v>3000</v>
      </c>
      <c r="F5" s="12"/>
      <c r="G5" s="44">
        <v>500</v>
      </c>
      <c r="H5" s="44">
        <f>SUM(B5:G5)</f>
        <v>6905.34</v>
      </c>
      <c r="I5" s="12">
        <v>1100</v>
      </c>
      <c r="J5" s="45">
        <v>50</v>
      </c>
      <c r="K5" s="12">
        <v>1455</v>
      </c>
      <c r="L5" s="12">
        <v>300</v>
      </c>
      <c r="M5" s="12"/>
      <c r="N5" s="12">
        <v>163</v>
      </c>
      <c r="O5" s="12">
        <v>1200</v>
      </c>
      <c r="P5" s="12"/>
      <c r="Q5" s="12"/>
      <c r="R5" s="12">
        <v>57.75</v>
      </c>
      <c r="S5" s="44">
        <f>SUM(I5:R5)</f>
        <v>4325.75</v>
      </c>
      <c r="T5" s="87">
        <f>SUM(T4+H5-S5)</f>
        <v>9389.7999999999993</v>
      </c>
    </row>
    <row r="6" spans="1:20" ht="18.75" x14ac:dyDescent="0.3">
      <c r="A6" s="47" t="s">
        <v>42</v>
      </c>
      <c r="B6" s="43">
        <v>527.5</v>
      </c>
      <c r="C6" s="12">
        <v>380</v>
      </c>
      <c r="D6" s="12">
        <v>75</v>
      </c>
      <c r="E6" s="12"/>
      <c r="F6" s="12"/>
      <c r="G6" s="44"/>
      <c r="H6" s="44">
        <f t="shared" ref="H6:H16" si="0">SUM(B6:G6)</f>
        <v>982.5</v>
      </c>
      <c r="I6" s="48">
        <v>500</v>
      </c>
      <c r="J6" s="12">
        <v>75</v>
      </c>
      <c r="K6" s="12">
        <v>1014</v>
      </c>
      <c r="L6" s="12"/>
      <c r="M6" s="12">
        <v>75</v>
      </c>
      <c r="N6" s="12">
        <v>210</v>
      </c>
      <c r="O6" s="12">
        <v>1200</v>
      </c>
      <c r="P6" s="12">
        <v>150</v>
      </c>
      <c r="Q6" s="12"/>
      <c r="R6" s="12"/>
      <c r="S6" s="44">
        <f t="shared" ref="S6:S16" si="1">SUM(I6:R6)</f>
        <v>3224</v>
      </c>
      <c r="T6" s="87">
        <f t="shared" ref="T6:T16" si="2">SUM(T5+H6-S6)</f>
        <v>7148.2999999999993</v>
      </c>
    </row>
    <row r="7" spans="1:20" ht="18.75" x14ac:dyDescent="0.3">
      <c r="A7" s="47" t="s">
        <v>43</v>
      </c>
      <c r="B7" s="43">
        <v>501.05</v>
      </c>
      <c r="C7" s="12">
        <v>680</v>
      </c>
      <c r="D7" s="12">
        <v>115.75</v>
      </c>
      <c r="E7" s="12"/>
      <c r="F7" s="12">
        <v>6256</v>
      </c>
      <c r="G7" s="44"/>
      <c r="H7" s="44">
        <f t="shared" si="0"/>
        <v>7552.8</v>
      </c>
      <c r="I7" s="48">
        <v>1700</v>
      </c>
      <c r="J7" s="12">
        <v>125</v>
      </c>
      <c r="K7" s="12">
        <v>1321</v>
      </c>
      <c r="L7" s="12">
        <v>500</v>
      </c>
      <c r="M7" s="12"/>
      <c r="N7" s="12">
        <v>240</v>
      </c>
      <c r="O7" s="12">
        <v>1200</v>
      </c>
      <c r="P7" s="12"/>
      <c r="Q7" s="12"/>
      <c r="R7" s="12">
        <v>98.25</v>
      </c>
      <c r="S7" s="44">
        <f t="shared" si="1"/>
        <v>5184.25</v>
      </c>
      <c r="T7" s="87">
        <f t="shared" si="2"/>
        <v>9516.8499999999985</v>
      </c>
    </row>
    <row r="8" spans="1:20" ht="18.75" x14ac:dyDescent="0.3">
      <c r="A8" s="47" t="s">
        <v>44</v>
      </c>
      <c r="B8" s="43">
        <v>2147.66</v>
      </c>
      <c r="C8" s="12">
        <v>710</v>
      </c>
      <c r="D8" s="12">
        <v>313</v>
      </c>
      <c r="E8" s="12">
        <v>5880</v>
      </c>
      <c r="F8" s="12"/>
      <c r="G8" s="44"/>
      <c r="H8" s="44">
        <f t="shared" si="0"/>
        <v>9050.66</v>
      </c>
      <c r="I8" s="48">
        <v>1100</v>
      </c>
      <c r="J8" s="12">
        <v>100</v>
      </c>
      <c r="K8" s="12">
        <v>887</v>
      </c>
      <c r="L8" s="12">
        <v>750</v>
      </c>
      <c r="M8" s="12"/>
      <c r="N8" s="12"/>
      <c r="O8" s="12">
        <v>1500</v>
      </c>
      <c r="P8" s="12"/>
      <c r="Q8" s="12"/>
      <c r="R8" s="12">
        <v>88.5</v>
      </c>
      <c r="S8" s="44">
        <f t="shared" si="1"/>
        <v>4425.5</v>
      </c>
      <c r="T8" s="87">
        <f t="shared" si="2"/>
        <v>14142.009999999998</v>
      </c>
    </row>
    <row r="9" spans="1:20" ht="18.75" x14ac:dyDescent="0.3">
      <c r="A9" s="47" t="s">
        <v>45</v>
      </c>
      <c r="B9" s="43"/>
      <c r="C9" s="12"/>
      <c r="D9" s="12"/>
      <c r="E9" s="12"/>
      <c r="F9" s="12"/>
      <c r="G9" s="44"/>
      <c r="H9" s="44">
        <f t="shared" si="0"/>
        <v>0</v>
      </c>
      <c r="I9" s="48"/>
      <c r="J9" s="12"/>
      <c r="K9" s="12"/>
      <c r="L9" s="12"/>
      <c r="M9" s="12"/>
      <c r="N9" s="12"/>
      <c r="O9" s="12"/>
      <c r="P9" s="12"/>
      <c r="Q9" s="12"/>
      <c r="R9" s="12"/>
      <c r="S9" s="44">
        <f t="shared" si="1"/>
        <v>0</v>
      </c>
      <c r="T9" s="87">
        <f t="shared" si="2"/>
        <v>14142.009999999998</v>
      </c>
    </row>
    <row r="10" spans="1:20" ht="18.75" x14ac:dyDescent="0.3">
      <c r="A10" s="47" t="s">
        <v>46</v>
      </c>
      <c r="B10" s="43"/>
      <c r="C10" s="12"/>
      <c r="D10" s="12"/>
      <c r="E10" s="12"/>
      <c r="F10" s="12"/>
      <c r="G10" s="44"/>
      <c r="H10" s="44">
        <f t="shared" si="0"/>
        <v>0</v>
      </c>
      <c r="I10" s="48"/>
      <c r="J10" s="12"/>
      <c r="K10" s="12"/>
      <c r="L10" s="12"/>
      <c r="M10" s="12"/>
      <c r="N10" s="12"/>
      <c r="O10" s="12"/>
      <c r="P10" s="12"/>
      <c r="Q10" s="12"/>
      <c r="R10" s="12"/>
      <c r="S10" s="44">
        <f t="shared" si="1"/>
        <v>0</v>
      </c>
      <c r="T10" s="87">
        <f t="shared" si="2"/>
        <v>14142.009999999998</v>
      </c>
    </row>
    <row r="11" spans="1:20" ht="18.75" x14ac:dyDescent="0.3">
      <c r="A11" s="47" t="s">
        <v>47</v>
      </c>
      <c r="B11" s="43"/>
      <c r="C11" s="12"/>
      <c r="D11" s="12"/>
      <c r="E11" s="12"/>
      <c r="F11" s="12"/>
      <c r="G11" s="44"/>
      <c r="H11" s="44">
        <f t="shared" si="0"/>
        <v>0</v>
      </c>
      <c r="I11" s="48"/>
      <c r="J11" s="12"/>
      <c r="K11" s="12"/>
      <c r="L11" s="12"/>
      <c r="M11" s="12"/>
      <c r="N11" s="12"/>
      <c r="O11" s="12"/>
      <c r="P11" s="12"/>
      <c r="Q11" s="12"/>
      <c r="R11" s="12"/>
      <c r="S11" s="44">
        <f t="shared" si="1"/>
        <v>0</v>
      </c>
      <c r="T11" s="87">
        <f t="shared" si="2"/>
        <v>14142.009999999998</v>
      </c>
    </row>
    <row r="12" spans="1:20" ht="18.75" x14ac:dyDescent="0.3">
      <c r="A12" s="47" t="s">
        <v>48</v>
      </c>
      <c r="B12" s="43"/>
      <c r="C12" s="12"/>
      <c r="D12" s="12"/>
      <c r="E12" s="12"/>
      <c r="F12" s="12"/>
      <c r="G12" s="44"/>
      <c r="H12" s="44">
        <f t="shared" si="0"/>
        <v>0</v>
      </c>
      <c r="I12" s="48"/>
      <c r="J12" s="12"/>
      <c r="K12" s="12"/>
      <c r="L12" s="12"/>
      <c r="M12" s="12"/>
      <c r="N12" s="12"/>
      <c r="O12" s="12"/>
      <c r="P12" s="12"/>
      <c r="Q12" s="12"/>
      <c r="R12" s="12"/>
      <c r="S12" s="44">
        <f t="shared" si="1"/>
        <v>0</v>
      </c>
      <c r="T12" s="87">
        <f t="shared" si="2"/>
        <v>14142.009999999998</v>
      </c>
    </row>
    <row r="13" spans="1:20" ht="18.75" x14ac:dyDescent="0.3">
      <c r="A13" s="47" t="s">
        <v>49</v>
      </c>
      <c r="B13" s="43"/>
      <c r="C13" s="12"/>
      <c r="D13" s="12"/>
      <c r="E13" s="12"/>
      <c r="F13" s="12"/>
      <c r="G13" s="44"/>
      <c r="H13" s="44">
        <f t="shared" si="0"/>
        <v>0</v>
      </c>
      <c r="I13" s="48"/>
      <c r="J13" s="12"/>
      <c r="K13" s="12"/>
      <c r="L13" s="12"/>
      <c r="M13" s="12"/>
      <c r="N13" s="12"/>
      <c r="O13" s="12"/>
      <c r="P13" s="12"/>
      <c r="Q13" s="12"/>
      <c r="R13" s="12"/>
      <c r="S13" s="44">
        <f t="shared" si="1"/>
        <v>0</v>
      </c>
      <c r="T13" s="87">
        <f t="shared" si="2"/>
        <v>14142.009999999998</v>
      </c>
    </row>
    <row r="14" spans="1:20" ht="18.75" x14ac:dyDescent="0.3">
      <c r="A14" s="47" t="s">
        <v>50</v>
      </c>
      <c r="B14" s="43"/>
      <c r="C14" s="12"/>
      <c r="D14" s="12"/>
      <c r="E14" s="12"/>
      <c r="F14" s="12"/>
      <c r="G14" s="44"/>
      <c r="H14" s="44">
        <f t="shared" si="0"/>
        <v>0</v>
      </c>
      <c r="I14" s="48"/>
      <c r="J14" s="12"/>
      <c r="K14" s="12"/>
      <c r="L14" s="12"/>
      <c r="M14" s="12"/>
      <c r="N14" s="12"/>
      <c r="O14" s="12"/>
      <c r="P14" s="12"/>
      <c r="Q14" s="12"/>
      <c r="R14" s="12"/>
      <c r="S14" s="44">
        <f t="shared" si="1"/>
        <v>0</v>
      </c>
      <c r="T14" s="87">
        <f t="shared" si="2"/>
        <v>14142.009999999998</v>
      </c>
    </row>
    <row r="15" spans="1:20" ht="18.75" x14ac:dyDescent="0.3">
      <c r="A15" s="47" t="s">
        <v>51</v>
      </c>
      <c r="B15" s="43"/>
      <c r="C15" s="12"/>
      <c r="D15" s="12"/>
      <c r="E15" s="12"/>
      <c r="F15" s="12"/>
      <c r="G15" s="44"/>
      <c r="H15" s="44">
        <f t="shared" si="0"/>
        <v>0</v>
      </c>
      <c r="I15" s="48"/>
      <c r="J15" s="12"/>
      <c r="K15" s="12"/>
      <c r="L15" s="12"/>
      <c r="M15" s="12"/>
      <c r="N15" s="12"/>
      <c r="O15" s="12"/>
      <c r="P15" s="12"/>
      <c r="Q15" s="12"/>
      <c r="R15" s="12"/>
      <c r="S15" s="44">
        <f t="shared" si="1"/>
        <v>0</v>
      </c>
      <c r="T15" s="87">
        <f t="shared" si="2"/>
        <v>14142.009999999998</v>
      </c>
    </row>
    <row r="16" spans="1:20" ht="18.75" x14ac:dyDescent="0.3">
      <c r="A16" s="47" t="s">
        <v>52</v>
      </c>
      <c r="B16" s="43"/>
      <c r="C16" s="12"/>
      <c r="D16" s="12"/>
      <c r="E16" s="12"/>
      <c r="F16" s="12"/>
      <c r="G16" s="44"/>
      <c r="H16" s="44">
        <f t="shared" si="0"/>
        <v>0</v>
      </c>
      <c r="I16" s="48"/>
      <c r="J16" s="12"/>
      <c r="K16" s="12"/>
      <c r="L16" s="12"/>
      <c r="M16" s="12"/>
      <c r="N16" s="12"/>
      <c r="O16" s="12"/>
      <c r="P16" s="12"/>
      <c r="Q16" s="12"/>
      <c r="R16" s="12"/>
      <c r="S16" s="44">
        <f t="shared" si="1"/>
        <v>0</v>
      </c>
      <c r="T16" s="87">
        <f t="shared" si="2"/>
        <v>14142.009999999998</v>
      </c>
    </row>
    <row r="17" spans="1:20" ht="18.75" x14ac:dyDescent="0.3">
      <c r="A17" s="47"/>
      <c r="B17" s="12"/>
      <c r="C17" s="12"/>
      <c r="D17" s="12"/>
      <c r="E17" s="12"/>
      <c r="F17" s="12"/>
      <c r="G17" s="44"/>
      <c r="H17" s="46"/>
      <c r="I17" s="48"/>
      <c r="J17" s="12"/>
      <c r="K17" s="12"/>
      <c r="L17" s="12"/>
      <c r="M17" s="12"/>
      <c r="N17" s="12"/>
      <c r="O17" s="12"/>
      <c r="P17" s="12"/>
      <c r="Q17" s="12"/>
      <c r="R17" s="12"/>
      <c r="S17" s="44"/>
      <c r="T17" s="50"/>
    </row>
    <row r="18" spans="1:20" ht="21" x14ac:dyDescent="0.45">
      <c r="A18" s="51" t="s">
        <v>14</v>
      </c>
      <c r="B18" s="13">
        <f>SUM(B5:B16)</f>
        <v>5796.55</v>
      </c>
      <c r="C18" s="13">
        <f t="shared" ref="C18:H18" si="3">SUM(C5:C16)</f>
        <v>2480</v>
      </c>
      <c r="D18" s="13">
        <f t="shared" si="3"/>
        <v>578.75</v>
      </c>
      <c r="E18" s="13">
        <f t="shared" si="3"/>
        <v>8880</v>
      </c>
      <c r="F18" s="13">
        <f t="shared" si="3"/>
        <v>6256</v>
      </c>
      <c r="G18" s="13">
        <f t="shared" si="3"/>
        <v>500</v>
      </c>
      <c r="H18" s="13">
        <f t="shared" si="3"/>
        <v>24491.3</v>
      </c>
      <c r="I18" s="49">
        <f>SUM(I5:I17)</f>
        <v>4400</v>
      </c>
      <c r="J18" s="49">
        <f t="shared" ref="J18:R18" si="4">SUM(J5:J17)</f>
        <v>350</v>
      </c>
      <c r="K18" s="49">
        <f t="shared" si="4"/>
        <v>4677</v>
      </c>
      <c r="L18" s="49">
        <f t="shared" si="4"/>
        <v>1550</v>
      </c>
      <c r="M18" s="49">
        <f t="shared" si="4"/>
        <v>75</v>
      </c>
      <c r="N18" s="49">
        <f t="shared" si="4"/>
        <v>613</v>
      </c>
      <c r="O18" s="49">
        <f t="shared" si="4"/>
        <v>5100</v>
      </c>
      <c r="P18" s="49">
        <f t="shared" si="4"/>
        <v>150</v>
      </c>
      <c r="Q18" s="49">
        <f t="shared" si="4"/>
        <v>0</v>
      </c>
      <c r="R18" s="49">
        <f t="shared" si="4"/>
        <v>244.5</v>
      </c>
      <c r="S18" s="49"/>
      <c r="T18" s="52"/>
    </row>
    <row r="19" spans="1:20" ht="21.75" thickBot="1" x14ac:dyDescent="0.5">
      <c r="A19" s="53" t="s">
        <v>53</v>
      </c>
      <c r="B19" s="54">
        <f>SUM(B18:G18)</f>
        <v>24491.3</v>
      </c>
      <c r="C19" s="55"/>
      <c r="D19" s="55"/>
      <c r="E19" s="55"/>
      <c r="F19" s="55"/>
      <c r="G19" s="79"/>
      <c r="H19" s="56"/>
      <c r="I19" s="57"/>
      <c r="J19" s="55"/>
      <c r="K19" s="55"/>
      <c r="L19" s="55"/>
      <c r="M19" s="55"/>
      <c r="N19" s="95" t="s">
        <v>54</v>
      </c>
      <c r="O19" s="96"/>
      <c r="P19" s="96"/>
      <c r="Q19" s="97"/>
      <c r="R19" s="54">
        <f>SUM(I18:R18)</f>
        <v>17159.5</v>
      </c>
      <c r="S19" s="86"/>
      <c r="T19" s="58"/>
    </row>
    <row r="21" spans="1:20" ht="21" x14ac:dyDescent="0.35">
      <c r="A21" s="93" t="s">
        <v>58</v>
      </c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</row>
    <row r="23" spans="1:20" ht="56.25" x14ac:dyDescent="0.3">
      <c r="A23" s="35" t="s">
        <v>32</v>
      </c>
      <c r="B23" s="35" t="s">
        <v>56</v>
      </c>
      <c r="C23" s="59" t="s">
        <v>61</v>
      </c>
      <c r="D23" s="35" t="s">
        <v>59</v>
      </c>
      <c r="E23" s="35" t="s">
        <v>60</v>
      </c>
      <c r="F23" s="59" t="s">
        <v>79</v>
      </c>
      <c r="G23" s="35" t="s">
        <v>80</v>
      </c>
      <c r="H23" s="35" t="s">
        <v>81</v>
      </c>
      <c r="I23" s="59" t="s">
        <v>82</v>
      </c>
      <c r="J23" s="59" t="s">
        <v>62</v>
      </c>
      <c r="K23" s="35" t="s">
        <v>63</v>
      </c>
      <c r="L23" s="59"/>
      <c r="M23" s="59" t="s">
        <v>64</v>
      </c>
      <c r="N23" s="59" t="s">
        <v>14</v>
      </c>
    </row>
    <row r="24" spans="1:20" ht="18.75" x14ac:dyDescent="0.3">
      <c r="A24" s="60" t="s">
        <v>41</v>
      </c>
      <c r="B24" s="12">
        <v>147.25</v>
      </c>
      <c r="C24" s="12"/>
      <c r="D24" s="12">
        <v>252</v>
      </c>
      <c r="E24" s="12"/>
      <c r="F24" s="12"/>
      <c r="G24" s="12">
        <v>343.64</v>
      </c>
      <c r="H24" s="12">
        <v>773.45</v>
      </c>
      <c r="I24" s="12"/>
      <c r="J24" s="12"/>
      <c r="K24" s="12"/>
      <c r="L24" s="12"/>
      <c r="M24" s="61">
        <v>1104</v>
      </c>
      <c r="N24" s="13">
        <f>SUM(B24:M24)</f>
        <v>2620.34</v>
      </c>
    </row>
    <row r="25" spans="1:20" ht="18.75" x14ac:dyDescent="0.3">
      <c r="A25" s="60" t="s">
        <v>42</v>
      </c>
      <c r="B25" s="12"/>
      <c r="C25" s="12"/>
      <c r="D25" s="12">
        <v>139.5</v>
      </c>
      <c r="E25" s="12">
        <v>388</v>
      </c>
      <c r="F25" s="12"/>
      <c r="G25" s="12"/>
      <c r="H25" s="12"/>
      <c r="I25" s="12"/>
      <c r="J25" s="12"/>
      <c r="K25" s="12"/>
      <c r="L25" s="12"/>
      <c r="M25" s="12"/>
      <c r="N25" s="13">
        <f>SUM(B25:M25)</f>
        <v>527.5</v>
      </c>
    </row>
    <row r="26" spans="1:20" ht="18.75" x14ac:dyDescent="0.3">
      <c r="A26" s="60" t="s">
        <v>43</v>
      </c>
      <c r="B26" s="12">
        <v>116</v>
      </c>
      <c r="C26" s="12"/>
      <c r="D26" s="12">
        <v>199.05</v>
      </c>
      <c r="E26" s="12">
        <v>186</v>
      </c>
      <c r="F26" s="12"/>
      <c r="G26" s="12"/>
      <c r="H26" s="12"/>
      <c r="I26" s="12"/>
      <c r="J26" s="12"/>
      <c r="K26" s="12"/>
      <c r="L26" s="12"/>
      <c r="M26" s="12">
        <v>389</v>
      </c>
      <c r="N26" s="13">
        <f t="shared" ref="N26:N34" si="5">SUM(B26:M26)</f>
        <v>890.05</v>
      </c>
    </row>
    <row r="27" spans="1:20" ht="18.75" x14ac:dyDescent="0.3">
      <c r="A27" s="60" t="s">
        <v>65</v>
      </c>
      <c r="B27" s="12">
        <v>195.75</v>
      </c>
      <c r="C27" s="12">
        <v>140</v>
      </c>
      <c r="D27" s="12">
        <v>371.91</v>
      </c>
      <c r="E27" s="12">
        <v>271</v>
      </c>
      <c r="F27" s="12">
        <v>780</v>
      </c>
      <c r="G27" s="12"/>
      <c r="H27" s="12"/>
      <c r="I27" s="12"/>
      <c r="J27" s="12"/>
      <c r="K27" s="12"/>
      <c r="L27" s="12"/>
      <c r="M27" s="12"/>
      <c r="N27" s="13">
        <f t="shared" si="5"/>
        <v>1758.66</v>
      </c>
    </row>
    <row r="28" spans="1:20" ht="18.75" x14ac:dyDescent="0.3">
      <c r="A28" s="60" t="s">
        <v>45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3">
        <f t="shared" si="5"/>
        <v>0</v>
      </c>
    </row>
    <row r="29" spans="1:20" ht="18.75" x14ac:dyDescent="0.3">
      <c r="A29" s="60" t="s">
        <v>46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>
        <f t="shared" si="5"/>
        <v>0</v>
      </c>
    </row>
    <row r="30" spans="1:20" ht="18.75" x14ac:dyDescent="0.3">
      <c r="A30" s="60" t="s">
        <v>47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3">
        <f t="shared" si="5"/>
        <v>0</v>
      </c>
    </row>
    <row r="31" spans="1:20" ht="18.75" x14ac:dyDescent="0.3">
      <c r="A31" s="60" t="s">
        <v>48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3">
        <f t="shared" si="5"/>
        <v>0</v>
      </c>
    </row>
    <row r="32" spans="1:20" ht="18.75" x14ac:dyDescent="0.3">
      <c r="A32" s="60" t="s">
        <v>49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3">
        <f t="shared" si="5"/>
        <v>0</v>
      </c>
    </row>
    <row r="33" spans="1:14" ht="18.75" x14ac:dyDescent="0.3">
      <c r="A33" s="60" t="s">
        <v>50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3">
        <f t="shared" si="5"/>
        <v>0</v>
      </c>
    </row>
    <row r="34" spans="1:14" ht="18.75" x14ac:dyDescent="0.3">
      <c r="A34" s="60" t="s">
        <v>51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3">
        <f t="shared" si="5"/>
        <v>0</v>
      </c>
    </row>
    <row r="35" spans="1:14" ht="18.75" x14ac:dyDescent="0.3">
      <c r="A35" s="60" t="s">
        <v>52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3"/>
    </row>
    <row r="36" spans="1:14" ht="21" x14ac:dyDescent="0.45">
      <c r="A36" s="6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63">
        <f>SUM(N24:N30)</f>
        <v>5796.55</v>
      </c>
    </row>
    <row r="37" spans="1:14" ht="21" x14ac:dyDescent="0.45">
      <c r="A37" s="62"/>
      <c r="B37" s="64">
        <f>SUM(B24:B30)</f>
        <v>459</v>
      </c>
      <c r="C37" s="64">
        <f t="shared" ref="C37:M37" si="6">SUM(C24:C30)</f>
        <v>140</v>
      </c>
      <c r="D37" s="64">
        <f t="shared" si="6"/>
        <v>962.46</v>
      </c>
      <c r="E37" s="64">
        <f t="shared" si="6"/>
        <v>845</v>
      </c>
      <c r="F37" s="64">
        <f t="shared" si="6"/>
        <v>780</v>
      </c>
      <c r="G37" s="64">
        <f t="shared" si="6"/>
        <v>343.64</v>
      </c>
      <c r="H37" s="64">
        <f t="shared" si="6"/>
        <v>773.45</v>
      </c>
      <c r="I37" s="64">
        <f t="shared" si="6"/>
        <v>0</v>
      </c>
      <c r="J37" s="64">
        <f t="shared" si="6"/>
        <v>0</v>
      </c>
      <c r="K37" s="64">
        <f t="shared" si="6"/>
        <v>0</v>
      </c>
      <c r="L37" s="64">
        <f t="shared" si="6"/>
        <v>0</v>
      </c>
      <c r="M37" s="64">
        <f t="shared" si="6"/>
        <v>1493</v>
      </c>
      <c r="N37" s="63">
        <f>SUM(B37:M37)</f>
        <v>5796.55</v>
      </c>
    </row>
    <row r="40" spans="1:14" ht="21" x14ac:dyDescent="0.35">
      <c r="A40" s="93" t="s">
        <v>66</v>
      </c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</row>
    <row r="42" spans="1:14" ht="56.25" x14ac:dyDescent="0.3">
      <c r="A42" s="35" t="s">
        <v>32</v>
      </c>
      <c r="B42" s="35" t="s">
        <v>56</v>
      </c>
      <c r="C42" s="59" t="s">
        <v>61</v>
      </c>
      <c r="D42" s="35" t="s">
        <v>59</v>
      </c>
      <c r="E42" s="35" t="s">
        <v>60</v>
      </c>
      <c r="F42" s="59" t="s">
        <v>79</v>
      </c>
      <c r="G42" s="35" t="s">
        <v>80</v>
      </c>
      <c r="H42" s="35" t="s">
        <v>81</v>
      </c>
      <c r="I42" s="59" t="s">
        <v>82</v>
      </c>
      <c r="J42" s="59" t="s">
        <v>62</v>
      </c>
      <c r="K42" s="35" t="s">
        <v>63</v>
      </c>
      <c r="L42" s="59"/>
      <c r="M42" s="59" t="s">
        <v>64</v>
      </c>
      <c r="N42" s="59" t="s">
        <v>14</v>
      </c>
    </row>
    <row r="43" spans="1:14" ht="18.75" x14ac:dyDescent="0.3">
      <c r="A43" s="60" t="s">
        <v>41</v>
      </c>
      <c r="B43" s="12"/>
      <c r="C43" s="12"/>
      <c r="D43" s="12">
        <v>75</v>
      </c>
      <c r="E43" s="12"/>
      <c r="F43" s="12"/>
      <c r="G43" s="12"/>
      <c r="H43" s="12"/>
      <c r="I43" s="12"/>
      <c r="J43" s="12"/>
      <c r="K43" s="12"/>
      <c r="L43" s="12"/>
      <c r="M43" s="65"/>
      <c r="N43" s="13">
        <f>SUM(B43:M43)</f>
        <v>75</v>
      </c>
    </row>
    <row r="44" spans="1:14" ht="18.75" x14ac:dyDescent="0.3">
      <c r="A44" s="60" t="s">
        <v>42</v>
      </c>
      <c r="B44" s="12"/>
      <c r="C44" s="12"/>
      <c r="D44" s="12">
        <v>75</v>
      </c>
      <c r="E44" s="12"/>
      <c r="F44" s="12"/>
      <c r="G44" s="12"/>
      <c r="H44" s="12"/>
      <c r="I44" s="12"/>
      <c r="J44" s="12"/>
      <c r="K44" s="12"/>
      <c r="L44" s="12"/>
      <c r="M44" s="12"/>
      <c r="N44" s="13">
        <f>SUM(B44:M44)</f>
        <v>75</v>
      </c>
    </row>
    <row r="45" spans="1:14" ht="18.75" x14ac:dyDescent="0.3">
      <c r="A45" s="60" t="s">
        <v>43</v>
      </c>
      <c r="B45" s="12">
        <v>40.75</v>
      </c>
      <c r="C45" s="12"/>
      <c r="D45" s="12">
        <v>75</v>
      </c>
      <c r="E45" s="12"/>
      <c r="F45" s="12"/>
      <c r="G45" s="12"/>
      <c r="H45" s="12"/>
      <c r="I45" s="12"/>
      <c r="J45" s="12"/>
      <c r="K45" s="12"/>
      <c r="L45" s="12"/>
      <c r="M45" s="12"/>
      <c r="N45" s="13">
        <f t="shared" ref="N45:N54" si="7">SUM(B45:M45)</f>
        <v>115.75</v>
      </c>
    </row>
    <row r="46" spans="1:14" ht="18.75" x14ac:dyDescent="0.3">
      <c r="A46" s="60" t="s">
        <v>65</v>
      </c>
      <c r="B46" s="12">
        <v>30</v>
      </c>
      <c r="C46" s="12"/>
      <c r="D46" s="12">
        <v>150</v>
      </c>
      <c r="E46" s="12"/>
      <c r="F46" s="12">
        <v>133</v>
      </c>
      <c r="G46" s="12"/>
      <c r="H46" s="12"/>
      <c r="I46" s="12"/>
      <c r="J46" s="12"/>
      <c r="K46" s="12"/>
      <c r="L46" s="12"/>
      <c r="M46" s="12"/>
      <c r="N46" s="13">
        <f t="shared" si="7"/>
        <v>313</v>
      </c>
    </row>
    <row r="47" spans="1:14" ht="18.75" x14ac:dyDescent="0.3">
      <c r="A47" s="60" t="s">
        <v>45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3">
        <f t="shared" si="7"/>
        <v>0</v>
      </c>
    </row>
    <row r="48" spans="1:14" ht="18.75" x14ac:dyDescent="0.3">
      <c r="A48" s="60" t="s">
        <v>46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3">
        <f t="shared" si="7"/>
        <v>0</v>
      </c>
    </row>
    <row r="49" spans="1:14" ht="18.75" x14ac:dyDescent="0.3">
      <c r="A49" s="60" t="s">
        <v>47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3">
        <f t="shared" si="7"/>
        <v>0</v>
      </c>
    </row>
    <row r="50" spans="1:14" ht="18.75" x14ac:dyDescent="0.3">
      <c r="A50" s="60" t="s">
        <v>48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3">
        <f t="shared" si="7"/>
        <v>0</v>
      </c>
    </row>
    <row r="51" spans="1:14" ht="18.75" x14ac:dyDescent="0.3">
      <c r="A51" s="60" t="s">
        <v>49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3">
        <f t="shared" si="7"/>
        <v>0</v>
      </c>
    </row>
    <row r="52" spans="1:14" ht="18.75" x14ac:dyDescent="0.3">
      <c r="A52" s="60" t="s">
        <v>50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3">
        <f t="shared" si="7"/>
        <v>0</v>
      </c>
    </row>
    <row r="53" spans="1:14" ht="18.75" x14ac:dyDescent="0.3">
      <c r="A53" s="60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3">
        <f t="shared" si="7"/>
        <v>0</v>
      </c>
    </row>
    <row r="54" spans="1:14" ht="18.75" x14ac:dyDescent="0.3">
      <c r="A54" s="60" t="s">
        <v>52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3">
        <f t="shared" si="7"/>
        <v>0</v>
      </c>
    </row>
    <row r="55" spans="1:14" ht="21" x14ac:dyDescent="0.45">
      <c r="A55" s="6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63">
        <f>SUM(N43:N49)</f>
        <v>578.75</v>
      </c>
    </row>
    <row r="56" spans="1:14" ht="21" x14ac:dyDescent="0.45">
      <c r="A56" s="62" t="s">
        <v>14</v>
      </c>
      <c r="B56" s="13">
        <f>SUM(B43:B49)</f>
        <v>70.75</v>
      </c>
      <c r="C56" s="13">
        <f t="shared" ref="C56:M56" si="8">SUM(C43:C49)</f>
        <v>0</v>
      </c>
      <c r="D56" s="13">
        <f t="shared" si="8"/>
        <v>375</v>
      </c>
      <c r="E56" s="13">
        <f t="shared" si="8"/>
        <v>0</v>
      </c>
      <c r="F56" s="13">
        <f t="shared" si="8"/>
        <v>133</v>
      </c>
      <c r="G56" s="13">
        <f t="shared" si="8"/>
        <v>0</v>
      </c>
      <c r="H56" s="13">
        <f t="shared" si="8"/>
        <v>0</v>
      </c>
      <c r="I56" s="13">
        <f t="shared" si="8"/>
        <v>0</v>
      </c>
      <c r="J56" s="13">
        <f t="shared" si="8"/>
        <v>0</v>
      </c>
      <c r="K56" s="13">
        <f t="shared" si="8"/>
        <v>0</v>
      </c>
      <c r="L56" s="13">
        <f t="shared" si="8"/>
        <v>0</v>
      </c>
      <c r="M56" s="13">
        <f t="shared" si="8"/>
        <v>0</v>
      </c>
      <c r="N56" s="63">
        <f>SUM(B56:M56)</f>
        <v>578.75</v>
      </c>
    </row>
    <row r="59" spans="1:14" ht="21" x14ac:dyDescent="0.35">
      <c r="A59" s="98" t="s">
        <v>67</v>
      </c>
      <c r="B59" s="98"/>
      <c r="C59" s="98"/>
      <c r="D59" s="98"/>
      <c r="E59" s="98"/>
      <c r="F59" s="98"/>
      <c r="G59" s="78"/>
    </row>
    <row r="60" spans="1:14" ht="21" x14ac:dyDescent="0.35">
      <c r="A60" s="98">
        <v>2025</v>
      </c>
      <c r="B60" s="98"/>
      <c r="C60" s="98"/>
      <c r="D60" s="98"/>
      <c r="E60" s="98"/>
      <c r="F60" s="98"/>
      <c r="G60" s="78"/>
    </row>
    <row r="61" spans="1:14" ht="42" x14ac:dyDescent="0.35">
      <c r="A61" s="66" t="s">
        <v>32</v>
      </c>
      <c r="B61" s="67" t="s">
        <v>68</v>
      </c>
      <c r="C61" s="66" t="s">
        <v>69</v>
      </c>
      <c r="D61" s="66" t="s">
        <v>70</v>
      </c>
      <c r="E61" s="66" t="s">
        <v>71</v>
      </c>
      <c r="F61" s="68" t="s">
        <v>14</v>
      </c>
      <c r="G61" s="80"/>
    </row>
    <row r="62" spans="1:14" ht="21" x14ac:dyDescent="0.35">
      <c r="A62" s="69" t="s">
        <v>41</v>
      </c>
      <c r="B62" s="70">
        <v>150</v>
      </c>
      <c r="C62" s="70">
        <v>200</v>
      </c>
      <c r="D62" s="70"/>
      <c r="E62" s="71">
        <v>360</v>
      </c>
      <c r="F62" s="70">
        <f t="shared" ref="F62:F74" si="9">SUM(B62:E62)</f>
        <v>710</v>
      </c>
      <c r="G62" s="81"/>
    </row>
    <row r="63" spans="1:14" ht="21" x14ac:dyDescent="0.35">
      <c r="A63" s="69" t="s">
        <v>42</v>
      </c>
      <c r="B63" s="70">
        <v>150</v>
      </c>
      <c r="C63" s="70">
        <v>200</v>
      </c>
      <c r="D63" s="70"/>
      <c r="E63" s="71">
        <v>180</v>
      </c>
      <c r="F63" s="70">
        <f t="shared" si="9"/>
        <v>530</v>
      </c>
      <c r="G63" s="81"/>
    </row>
    <row r="64" spans="1:14" ht="21" x14ac:dyDescent="0.35">
      <c r="A64" s="69" t="s">
        <v>43</v>
      </c>
      <c r="B64" s="70">
        <v>150</v>
      </c>
      <c r="C64" s="70">
        <v>200</v>
      </c>
      <c r="D64" s="70"/>
      <c r="E64" s="71">
        <v>180</v>
      </c>
      <c r="F64" s="70">
        <f t="shared" si="9"/>
        <v>530</v>
      </c>
      <c r="G64" s="81"/>
    </row>
    <row r="65" spans="1:7" ht="21" x14ac:dyDescent="0.35">
      <c r="A65" s="69" t="s">
        <v>44</v>
      </c>
      <c r="B65" s="70">
        <v>150</v>
      </c>
      <c r="C65" s="70">
        <v>200</v>
      </c>
      <c r="D65" s="70"/>
      <c r="E65" s="71">
        <v>360</v>
      </c>
      <c r="F65" s="70">
        <f t="shared" si="9"/>
        <v>710</v>
      </c>
      <c r="G65" s="81"/>
    </row>
    <row r="66" spans="1:7" ht="21" x14ac:dyDescent="0.35">
      <c r="A66" s="69" t="s">
        <v>45</v>
      </c>
      <c r="B66" s="70"/>
      <c r="C66" s="70"/>
      <c r="D66" s="70"/>
      <c r="E66" s="71"/>
      <c r="F66" s="70">
        <f t="shared" si="9"/>
        <v>0</v>
      </c>
      <c r="G66" s="81"/>
    </row>
    <row r="67" spans="1:7" ht="21" x14ac:dyDescent="0.35">
      <c r="A67" s="69" t="s">
        <v>46</v>
      </c>
      <c r="B67" s="70"/>
      <c r="C67" s="70"/>
      <c r="D67" s="70"/>
      <c r="E67" s="71"/>
      <c r="F67" s="70">
        <f t="shared" si="9"/>
        <v>0</v>
      </c>
      <c r="G67" s="81"/>
    </row>
    <row r="68" spans="1:7" ht="21" x14ac:dyDescent="0.35">
      <c r="A68" s="69" t="s">
        <v>47</v>
      </c>
      <c r="B68" s="70"/>
      <c r="C68" s="70"/>
      <c r="D68" s="70"/>
      <c r="E68" s="71"/>
      <c r="F68" s="70">
        <f t="shared" si="9"/>
        <v>0</v>
      </c>
      <c r="G68" s="81"/>
    </row>
    <row r="69" spans="1:7" ht="21" x14ac:dyDescent="0.35">
      <c r="A69" s="69" t="s">
        <v>48</v>
      </c>
      <c r="B69" s="70"/>
      <c r="C69" s="70"/>
      <c r="D69" s="70"/>
      <c r="E69" s="71"/>
      <c r="F69" s="70">
        <f t="shared" si="9"/>
        <v>0</v>
      </c>
      <c r="G69" s="81"/>
    </row>
    <row r="70" spans="1:7" ht="21" x14ac:dyDescent="0.35">
      <c r="A70" s="69" t="s">
        <v>49</v>
      </c>
      <c r="B70" s="70"/>
      <c r="C70" s="70"/>
      <c r="D70" s="70"/>
      <c r="E70" s="71"/>
      <c r="F70" s="70">
        <f t="shared" si="9"/>
        <v>0</v>
      </c>
      <c r="G70" s="81"/>
    </row>
    <row r="71" spans="1:7" ht="21" x14ac:dyDescent="0.35">
      <c r="A71" s="69" t="s">
        <v>50</v>
      </c>
      <c r="B71" s="70"/>
      <c r="C71" s="70"/>
      <c r="D71" s="70"/>
      <c r="E71" s="71"/>
      <c r="F71" s="70">
        <f t="shared" si="9"/>
        <v>0</v>
      </c>
      <c r="G71" s="81"/>
    </row>
    <row r="72" spans="1:7" ht="21" x14ac:dyDescent="0.35">
      <c r="A72" s="69" t="s">
        <v>51</v>
      </c>
      <c r="B72" s="70"/>
      <c r="C72" s="70"/>
      <c r="D72" s="70"/>
      <c r="E72" s="71"/>
      <c r="F72" s="70">
        <f t="shared" si="9"/>
        <v>0</v>
      </c>
      <c r="G72" s="81"/>
    </row>
    <row r="73" spans="1:7" ht="21" x14ac:dyDescent="0.35">
      <c r="A73" s="69" t="s">
        <v>52</v>
      </c>
      <c r="B73" s="70"/>
      <c r="C73" s="70"/>
      <c r="D73" s="70"/>
      <c r="E73" s="71"/>
      <c r="F73" s="70">
        <f t="shared" si="9"/>
        <v>0</v>
      </c>
      <c r="G73" s="81"/>
    </row>
    <row r="74" spans="1:7" ht="21" x14ac:dyDescent="0.35">
      <c r="A74" s="69"/>
      <c r="B74" s="70"/>
      <c r="C74" s="70"/>
      <c r="D74" s="70"/>
      <c r="E74" s="71"/>
      <c r="F74" s="70">
        <f t="shared" si="9"/>
        <v>0</v>
      </c>
      <c r="G74" s="81"/>
    </row>
    <row r="75" spans="1:7" ht="21" x14ac:dyDescent="0.35">
      <c r="A75" s="69"/>
      <c r="B75" s="70"/>
      <c r="C75" s="70"/>
      <c r="D75" s="70"/>
      <c r="E75" s="70"/>
      <c r="F75" s="72">
        <f>SUM(F62:F68)</f>
        <v>2480</v>
      </c>
      <c r="G75" s="82"/>
    </row>
    <row r="76" spans="1:7" ht="21" x14ac:dyDescent="0.35">
      <c r="A76" s="69" t="s">
        <v>14</v>
      </c>
      <c r="B76" s="70">
        <f>SUM(B62:B68)</f>
        <v>600</v>
      </c>
      <c r="C76" s="70">
        <f t="shared" ref="C76:E76" si="10">SUM(C62:C68)</f>
        <v>800</v>
      </c>
      <c r="D76" s="70">
        <f t="shared" si="10"/>
        <v>0</v>
      </c>
      <c r="E76" s="70">
        <f t="shared" si="10"/>
        <v>1080</v>
      </c>
      <c r="F76" s="72">
        <f>SUM(B76:E76)</f>
        <v>2480</v>
      </c>
      <c r="G76" s="82"/>
    </row>
    <row r="77" spans="1:7" ht="21" x14ac:dyDescent="0.45">
      <c r="A77" s="73"/>
      <c r="B77" s="74"/>
      <c r="C77" s="74"/>
      <c r="D77" s="74"/>
      <c r="E77" s="74"/>
      <c r="F77" s="75"/>
      <c r="G77" s="75"/>
    </row>
    <row r="78" spans="1:7" ht="21" x14ac:dyDescent="0.45">
      <c r="A78" s="76"/>
      <c r="B78" s="74"/>
      <c r="C78" s="74"/>
      <c r="D78" s="74"/>
      <c r="E78" s="74"/>
      <c r="F78" s="75"/>
      <c r="G78" s="75"/>
    </row>
    <row r="79" spans="1:7" ht="21" x14ac:dyDescent="0.35">
      <c r="A79" s="98" t="s">
        <v>72</v>
      </c>
      <c r="B79" s="98"/>
      <c r="C79" s="98"/>
      <c r="D79" s="98"/>
      <c r="E79" s="98"/>
      <c r="F79" s="98"/>
      <c r="G79" s="78"/>
    </row>
    <row r="80" spans="1:7" ht="21" x14ac:dyDescent="0.35">
      <c r="A80" s="98"/>
      <c r="B80" s="98"/>
      <c r="C80" s="98"/>
      <c r="D80" s="98"/>
      <c r="E80" s="98"/>
      <c r="F80" s="98"/>
      <c r="G80" s="78"/>
    </row>
    <row r="81" spans="1:7" ht="21" x14ac:dyDescent="0.35">
      <c r="A81" s="66" t="s">
        <v>32</v>
      </c>
      <c r="B81" s="67" t="s">
        <v>26</v>
      </c>
      <c r="C81" s="66" t="s">
        <v>83</v>
      </c>
      <c r="D81" s="66" t="s">
        <v>14</v>
      </c>
      <c r="E81" s="99" t="s">
        <v>73</v>
      </c>
      <c r="F81" s="99"/>
      <c r="G81" s="83"/>
    </row>
    <row r="82" spans="1:7" ht="21" x14ac:dyDescent="0.35">
      <c r="A82" s="69" t="s">
        <v>41</v>
      </c>
      <c r="B82" s="70">
        <v>3000</v>
      </c>
      <c r="C82" s="70"/>
      <c r="D82" s="70"/>
      <c r="E82" s="99"/>
      <c r="F82" s="99"/>
      <c r="G82" s="83"/>
    </row>
    <row r="83" spans="1:7" ht="21" x14ac:dyDescent="0.35">
      <c r="A83" s="69" t="s">
        <v>42</v>
      </c>
      <c r="B83" s="70"/>
      <c r="C83" s="70"/>
      <c r="D83" s="70"/>
      <c r="E83" s="99"/>
      <c r="F83" s="99"/>
      <c r="G83" s="83"/>
    </row>
    <row r="84" spans="1:7" ht="21" x14ac:dyDescent="0.35">
      <c r="A84" s="69" t="s">
        <v>43</v>
      </c>
      <c r="B84" s="70"/>
      <c r="C84" s="70">
        <v>6256</v>
      </c>
      <c r="D84" s="70"/>
      <c r="E84" s="99"/>
      <c r="F84" s="99"/>
      <c r="G84" s="83"/>
    </row>
    <row r="85" spans="1:7" ht="21" x14ac:dyDescent="0.35">
      <c r="A85" s="69" t="s">
        <v>44</v>
      </c>
      <c r="B85" s="70">
        <v>5880</v>
      </c>
      <c r="C85" s="70"/>
      <c r="D85" s="70"/>
      <c r="E85" s="99"/>
      <c r="F85" s="99"/>
      <c r="G85" s="83"/>
    </row>
    <row r="86" spans="1:7" ht="21" x14ac:dyDescent="0.35">
      <c r="A86" s="69" t="s">
        <v>45</v>
      </c>
      <c r="B86" s="70"/>
      <c r="C86" s="70"/>
      <c r="D86" s="70"/>
      <c r="E86" s="99"/>
      <c r="F86" s="99"/>
      <c r="G86" s="83"/>
    </row>
    <row r="87" spans="1:7" ht="21" x14ac:dyDescent="0.35">
      <c r="A87" s="69" t="s">
        <v>46</v>
      </c>
      <c r="B87" s="70"/>
      <c r="C87" s="70"/>
      <c r="D87" s="70"/>
      <c r="E87" s="99"/>
      <c r="F87" s="99"/>
      <c r="G87" s="83"/>
    </row>
    <row r="88" spans="1:7" ht="21" x14ac:dyDescent="0.35">
      <c r="A88" s="69" t="s">
        <v>47</v>
      </c>
      <c r="B88" s="70"/>
      <c r="C88" s="70"/>
      <c r="D88" s="70"/>
      <c r="E88" s="99"/>
      <c r="F88" s="99"/>
      <c r="G88" s="83"/>
    </row>
    <row r="89" spans="1:7" ht="21" x14ac:dyDescent="0.35">
      <c r="A89" s="69" t="s">
        <v>48</v>
      </c>
      <c r="B89" s="70"/>
      <c r="C89" s="70"/>
      <c r="D89" s="70"/>
      <c r="E89" s="99"/>
      <c r="F89" s="99"/>
      <c r="G89" s="83"/>
    </row>
    <row r="90" spans="1:7" ht="21" x14ac:dyDescent="0.35">
      <c r="A90" s="69" t="s">
        <v>49</v>
      </c>
      <c r="B90" s="70"/>
      <c r="C90" s="70"/>
      <c r="D90" s="70"/>
      <c r="E90" s="99"/>
      <c r="F90" s="99"/>
      <c r="G90" s="83"/>
    </row>
    <row r="91" spans="1:7" ht="21" x14ac:dyDescent="0.35">
      <c r="A91" s="69" t="s">
        <v>50</v>
      </c>
      <c r="B91" s="70"/>
      <c r="C91" s="70"/>
      <c r="D91" s="70"/>
      <c r="E91" s="99"/>
      <c r="F91" s="99"/>
      <c r="G91" s="83"/>
    </row>
    <row r="92" spans="1:7" ht="21" x14ac:dyDescent="0.35">
      <c r="A92" s="69" t="s">
        <v>51</v>
      </c>
      <c r="B92" s="70"/>
      <c r="C92" s="70"/>
      <c r="D92" s="70"/>
      <c r="E92" s="99"/>
      <c r="F92" s="99"/>
      <c r="G92" s="83"/>
    </row>
    <row r="93" spans="1:7" ht="21" x14ac:dyDescent="0.35">
      <c r="A93" s="69" t="s">
        <v>52</v>
      </c>
      <c r="B93" s="70"/>
      <c r="C93" s="70"/>
      <c r="D93" s="70"/>
      <c r="E93" s="99"/>
      <c r="F93" s="99"/>
      <c r="G93" s="83"/>
    </row>
    <row r="94" spans="1:7" ht="21" x14ac:dyDescent="0.35">
      <c r="A94" s="69"/>
      <c r="B94" s="70"/>
      <c r="C94" s="70"/>
      <c r="D94" s="70"/>
      <c r="E94" s="99"/>
      <c r="F94" s="99"/>
      <c r="G94" s="83"/>
    </row>
    <row r="95" spans="1:7" ht="21" x14ac:dyDescent="0.35">
      <c r="A95" s="69" t="s">
        <v>14</v>
      </c>
      <c r="B95" s="77">
        <f>SUM(B82:B93)</f>
        <v>8880</v>
      </c>
      <c r="C95" s="77">
        <f t="shared" ref="C95:D95" si="11">SUM(C82:C93)</f>
        <v>6256</v>
      </c>
      <c r="D95" s="77">
        <f t="shared" si="11"/>
        <v>0</v>
      </c>
      <c r="E95" s="99"/>
      <c r="F95" s="99"/>
      <c r="G95" s="83"/>
    </row>
  </sheetData>
  <mergeCells count="25">
    <mergeCell ref="E86:F86"/>
    <mergeCell ref="E87:F87"/>
    <mergeCell ref="E93:F93"/>
    <mergeCell ref="E94:F94"/>
    <mergeCell ref="E95:F95"/>
    <mergeCell ref="E88:F88"/>
    <mergeCell ref="E89:F89"/>
    <mergeCell ref="E90:F90"/>
    <mergeCell ref="E91:F91"/>
    <mergeCell ref="E92:F92"/>
    <mergeCell ref="E81:F81"/>
    <mergeCell ref="E82:F82"/>
    <mergeCell ref="E83:F83"/>
    <mergeCell ref="E84:F84"/>
    <mergeCell ref="E85:F85"/>
    <mergeCell ref="A40:N40"/>
    <mergeCell ref="A59:F59"/>
    <mergeCell ref="A60:F60"/>
    <mergeCell ref="A79:F79"/>
    <mergeCell ref="A80:F80"/>
    <mergeCell ref="A1:T1"/>
    <mergeCell ref="A2:H2"/>
    <mergeCell ref="I2:T2"/>
    <mergeCell ref="N19:Q19"/>
    <mergeCell ref="A21:N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M14" sqref="M14"/>
    </sheetView>
  </sheetViews>
  <sheetFormatPr defaultRowHeight="15" x14ac:dyDescent="0.25"/>
  <cols>
    <col min="1" max="1" width="11" customWidth="1"/>
    <col min="2" max="2" width="29.7109375" customWidth="1"/>
    <col min="7" max="7" width="13.140625" customWidth="1"/>
    <col min="10" max="10" width="12.5703125" customWidth="1"/>
    <col min="11" max="11" width="11.7109375" customWidth="1"/>
    <col min="12" max="12" width="9.85546875" customWidth="1"/>
    <col min="13" max="13" width="10.42578125" customWidth="1"/>
    <col min="14" max="14" width="13" customWidth="1"/>
    <col min="17" max="17" width="11.5703125" customWidth="1"/>
    <col min="18" max="18" width="11" customWidth="1"/>
    <col min="19" max="19" width="4.42578125" customWidth="1"/>
    <col min="20" max="20" width="3.85546875" customWidth="1"/>
    <col min="21" max="21" width="3.7109375" customWidth="1"/>
    <col min="22" max="23" width="3.5703125" customWidth="1"/>
    <col min="24" max="24" width="13.5703125" customWidth="1"/>
  </cols>
  <sheetData>
    <row r="1" spans="1:24" ht="18.75" x14ac:dyDescent="0.3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</row>
    <row r="2" spans="1:24" ht="19.5" thickBot="1" x14ac:dyDescent="0.35">
      <c r="A2" s="92" t="s">
        <v>187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</row>
    <row r="3" spans="1:24" ht="63" x14ac:dyDescent="0.25">
      <c r="A3" s="17" t="s">
        <v>1</v>
      </c>
      <c r="B3" s="18" t="s">
        <v>2</v>
      </c>
      <c r="C3" s="19" t="s">
        <v>3</v>
      </c>
      <c r="D3" s="20" t="s">
        <v>4</v>
      </c>
      <c r="E3" s="20" t="s">
        <v>5</v>
      </c>
      <c r="F3" s="20" t="s">
        <v>6</v>
      </c>
      <c r="G3" s="20" t="s">
        <v>26</v>
      </c>
      <c r="H3" s="20" t="s">
        <v>27</v>
      </c>
      <c r="I3" s="21" t="s">
        <v>77</v>
      </c>
      <c r="J3" s="16" t="s">
        <v>20</v>
      </c>
      <c r="K3" s="14" t="s">
        <v>16</v>
      </c>
      <c r="L3" s="14" t="s">
        <v>9</v>
      </c>
      <c r="M3" s="14" t="s">
        <v>5</v>
      </c>
      <c r="N3" s="14" t="s">
        <v>55</v>
      </c>
      <c r="O3" s="14" t="s">
        <v>24</v>
      </c>
      <c r="P3" s="14" t="s">
        <v>226</v>
      </c>
      <c r="Q3" s="14" t="s">
        <v>7</v>
      </c>
      <c r="R3" s="14" t="s">
        <v>13</v>
      </c>
      <c r="S3" s="14"/>
      <c r="T3" s="14"/>
      <c r="U3" s="14"/>
      <c r="V3" s="14"/>
      <c r="W3" s="14"/>
      <c r="X3" s="15" t="s">
        <v>11</v>
      </c>
    </row>
    <row r="4" spans="1:24" x14ac:dyDescent="0.25">
      <c r="A4" s="8" t="s">
        <v>176</v>
      </c>
      <c r="B4" s="1" t="s">
        <v>15</v>
      </c>
      <c r="C4" s="1"/>
      <c r="D4" s="1"/>
      <c r="E4" s="1"/>
      <c r="F4" s="1"/>
      <c r="G4" s="1"/>
      <c r="H4" s="1"/>
      <c r="I4" s="22"/>
      <c r="J4" s="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0">
        <v>14142.01</v>
      </c>
    </row>
    <row r="5" spans="1:24" x14ac:dyDescent="0.25">
      <c r="A5" s="8" t="s">
        <v>198</v>
      </c>
      <c r="B5" s="23" t="s">
        <v>194</v>
      </c>
      <c r="C5" s="1">
        <v>85</v>
      </c>
      <c r="D5" s="1"/>
      <c r="E5" s="1"/>
      <c r="F5" s="1"/>
      <c r="G5" s="1"/>
      <c r="H5" s="1"/>
      <c r="I5" s="22"/>
      <c r="J5" s="3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0">
        <f>SUM(X4+C5+D5+E5+F5+G5+H5+I5-J5-K5-L5-M5-N5-O5-P5-Q5-R5-S5-T5-U5-V5-W5)</f>
        <v>14227.01</v>
      </c>
    </row>
    <row r="6" spans="1:24" ht="30" x14ac:dyDescent="0.25">
      <c r="A6" s="8" t="s">
        <v>198</v>
      </c>
      <c r="B6" s="23" t="s">
        <v>225</v>
      </c>
      <c r="C6" s="1"/>
      <c r="D6" s="1"/>
      <c r="E6" s="1"/>
      <c r="F6" s="1"/>
      <c r="G6" s="1">
        <v>14880</v>
      </c>
      <c r="H6" s="1"/>
      <c r="I6" s="22"/>
      <c r="J6" s="3"/>
      <c r="K6" s="1"/>
      <c r="L6" s="1"/>
      <c r="M6" s="1"/>
      <c r="N6" s="1"/>
      <c r="O6" s="1">
        <v>60</v>
      </c>
      <c r="P6" s="1"/>
      <c r="Q6" s="1"/>
      <c r="R6" s="1"/>
      <c r="S6" s="1"/>
      <c r="T6" s="1"/>
      <c r="U6" s="1"/>
      <c r="V6" s="1"/>
      <c r="W6" s="1"/>
      <c r="X6" s="10">
        <f t="shared" ref="X6:X21" si="0">SUM(X5+C6+D6+E6+F6+G6+H6+I6-J6-K6-L6-M6-N6-O6-P6-Q6-R6-S6-T6-U6-V6-W6)</f>
        <v>29047.010000000002</v>
      </c>
    </row>
    <row r="7" spans="1:24" x14ac:dyDescent="0.25">
      <c r="A7" s="8" t="s">
        <v>199</v>
      </c>
      <c r="B7" s="23" t="s">
        <v>223</v>
      </c>
      <c r="C7" s="26"/>
      <c r="D7" s="1"/>
      <c r="E7" s="1"/>
      <c r="F7" s="1"/>
      <c r="G7" s="1"/>
      <c r="H7" s="1"/>
      <c r="I7" s="22"/>
      <c r="J7" s="3"/>
      <c r="K7" s="1"/>
      <c r="L7" s="1"/>
      <c r="M7" s="1"/>
      <c r="N7" s="1"/>
      <c r="O7" s="1"/>
      <c r="P7" s="1"/>
      <c r="Q7" s="1"/>
      <c r="R7" s="1">
        <v>9000</v>
      </c>
      <c r="S7" s="1"/>
      <c r="T7" s="1"/>
      <c r="U7" s="1"/>
      <c r="V7" s="1"/>
      <c r="W7" s="1"/>
      <c r="X7" s="10">
        <f t="shared" si="0"/>
        <v>20047.010000000002</v>
      </c>
    </row>
    <row r="8" spans="1:24" x14ac:dyDescent="0.25">
      <c r="A8" s="8" t="s">
        <v>199</v>
      </c>
      <c r="B8" s="1" t="s">
        <v>224</v>
      </c>
      <c r="C8" s="1"/>
      <c r="D8" s="1"/>
      <c r="E8" s="1"/>
      <c r="F8" s="1"/>
      <c r="G8" s="1"/>
      <c r="H8" s="1"/>
      <c r="I8" s="22"/>
      <c r="J8" s="3"/>
      <c r="K8" s="1"/>
      <c r="L8" s="1"/>
      <c r="M8" s="1"/>
      <c r="N8" s="1"/>
      <c r="O8" s="1"/>
      <c r="P8" s="1">
        <v>170</v>
      </c>
      <c r="Q8" s="1"/>
      <c r="R8" s="1"/>
      <c r="S8" s="1"/>
      <c r="T8" s="1"/>
      <c r="U8" s="1"/>
      <c r="V8" s="1"/>
      <c r="W8" s="1"/>
      <c r="X8" s="10">
        <f t="shared" si="0"/>
        <v>19877.010000000002</v>
      </c>
    </row>
    <row r="9" spans="1:24" x14ac:dyDescent="0.25">
      <c r="A9" s="8" t="s">
        <v>199</v>
      </c>
      <c r="B9" s="1" t="s">
        <v>228</v>
      </c>
      <c r="C9" s="1"/>
      <c r="D9" s="1"/>
      <c r="E9" s="1"/>
      <c r="F9" s="1"/>
      <c r="G9" s="1"/>
      <c r="H9" s="1"/>
      <c r="I9" s="22"/>
      <c r="J9" s="3"/>
      <c r="K9" s="1">
        <v>100</v>
      </c>
      <c r="L9" s="1">
        <v>160</v>
      </c>
      <c r="M9" s="1"/>
      <c r="N9" s="1"/>
      <c r="O9" s="1"/>
      <c r="P9" s="1">
        <v>120</v>
      </c>
      <c r="Q9" s="1"/>
      <c r="R9" s="1"/>
      <c r="S9" s="1"/>
      <c r="T9" s="1"/>
      <c r="U9" s="1"/>
      <c r="V9" s="1"/>
      <c r="W9" s="1"/>
      <c r="X9" s="10">
        <f t="shared" si="0"/>
        <v>19497.010000000002</v>
      </c>
    </row>
    <row r="10" spans="1:24" x14ac:dyDescent="0.25">
      <c r="A10" s="8" t="s">
        <v>199</v>
      </c>
      <c r="B10" s="23" t="s">
        <v>227</v>
      </c>
      <c r="C10" s="1"/>
      <c r="D10" s="1"/>
      <c r="E10" s="1"/>
      <c r="F10" s="1"/>
      <c r="G10" s="1"/>
      <c r="H10" s="1"/>
      <c r="I10" s="22"/>
      <c r="J10" s="3"/>
      <c r="K10" s="1"/>
      <c r="L10" s="1">
        <v>245</v>
      </c>
      <c r="M10" s="1"/>
      <c r="N10" s="1"/>
      <c r="O10" s="1"/>
      <c r="P10" s="1">
        <v>75</v>
      </c>
      <c r="Q10" s="1"/>
      <c r="R10" s="1"/>
      <c r="S10" s="1"/>
      <c r="T10" s="1"/>
      <c r="U10" s="1"/>
      <c r="V10" s="1"/>
      <c r="W10" s="1"/>
      <c r="X10" s="10">
        <f t="shared" si="0"/>
        <v>19177.010000000002</v>
      </c>
    </row>
    <row r="11" spans="1:24" x14ac:dyDescent="0.25">
      <c r="A11" s="8" t="s">
        <v>199</v>
      </c>
      <c r="B11" s="27" t="s">
        <v>229</v>
      </c>
      <c r="C11" s="1"/>
      <c r="D11" s="1"/>
      <c r="E11" s="1"/>
      <c r="F11" s="1"/>
      <c r="G11" s="1"/>
      <c r="H11" s="1"/>
      <c r="I11" s="22"/>
      <c r="J11" s="3">
        <v>500</v>
      </c>
      <c r="K11" s="1"/>
      <c r="L11" s="1">
        <v>180</v>
      </c>
      <c r="M11" s="1"/>
      <c r="N11" s="1"/>
      <c r="O11" s="1"/>
      <c r="P11" s="1">
        <v>120</v>
      </c>
      <c r="Q11" s="1">
        <v>300</v>
      </c>
      <c r="R11" s="1"/>
      <c r="S11" s="1"/>
      <c r="T11" s="1"/>
      <c r="U11" s="1"/>
      <c r="V11" s="1"/>
      <c r="W11" s="1"/>
      <c r="X11" s="10">
        <f t="shared" si="0"/>
        <v>18077.010000000002</v>
      </c>
    </row>
    <row r="12" spans="1:24" x14ac:dyDescent="0.25">
      <c r="A12" s="11" t="s">
        <v>199</v>
      </c>
      <c r="B12" s="23" t="s">
        <v>230</v>
      </c>
      <c r="C12" s="1">
        <v>225</v>
      </c>
      <c r="D12" s="1"/>
      <c r="E12" s="1"/>
      <c r="F12" s="1"/>
      <c r="G12" s="1"/>
      <c r="H12" s="1"/>
      <c r="I12" s="22"/>
      <c r="J12" s="3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0">
        <f t="shared" si="0"/>
        <v>18302.010000000002</v>
      </c>
    </row>
    <row r="13" spans="1:24" x14ac:dyDescent="0.25">
      <c r="A13" s="11" t="s">
        <v>199</v>
      </c>
      <c r="B13" s="23" t="s">
        <v>231</v>
      </c>
      <c r="C13" s="1"/>
      <c r="D13" s="1"/>
      <c r="E13" s="1"/>
      <c r="F13" s="1"/>
      <c r="G13" s="1"/>
      <c r="H13" s="1"/>
      <c r="I13" s="22"/>
      <c r="J13" s="3"/>
      <c r="K13" s="1"/>
      <c r="L13" s="1"/>
      <c r="M13" s="1"/>
      <c r="N13" s="1">
        <v>1500</v>
      </c>
      <c r="O13" s="1"/>
      <c r="P13" s="1"/>
      <c r="Q13" s="1"/>
      <c r="R13" s="1"/>
      <c r="S13" s="1"/>
      <c r="T13" s="1"/>
      <c r="U13" s="1"/>
      <c r="V13" s="1"/>
      <c r="W13" s="1"/>
      <c r="X13" s="10">
        <f t="shared" si="0"/>
        <v>16802.010000000002</v>
      </c>
    </row>
    <row r="14" spans="1:24" x14ac:dyDescent="0.25">
      <c r="A14" s="11" t="s">
        <v>200</v>
      </c>
      <c r="B14" s="1" t="s">
        <v>232</v>
      </c>
      <c r="C14" s="1"/>
      <c r="D14" s="1"/>
      <c r="E14" s="1"/>
      <c r="F14" s="1"/>
      <c r="G14" s="1"/>
      <c r="H14" s="1"/>
      <c r="I14" s="22"/>
      <c r="J14" s="3"/>
      <c r="K14" s="1"/>
      <c r="L14" s="1"/>
      <c r="M14" s="1">
        <v>75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0">
        <f t="shared" si="0"/>
        <v>16727.010000000002</v>
      </c>
    </row>
    <row r="15" spans="1:24" x14ac:dyDescent="0.25">
      <c r="A15" s="11" t="s">
        <v>201</v>
      </c>
      <c r="B15" s="23" t="s">
        <v>233</v>
      </c>
      <c r="C15" s="1"/>
      <c r="D15" s="1">
        <v>200</v>
      </c>
      <c r="E15" s="1"/>
      <c r="F15" s="1"/>
      <c r="G15" s="1"/>
      <c r="H15" s="1"/>
      <c r="I15" s="22"/>
      <c r="J15" s="3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0">
        <f t="shared" si="0"/>
        <v>16927.010000000002</v>
      </c>
    </row>
    <row r="16" spans="1:24" x14ac:dyDescent="0.25">
      <c r="A16" s="11" t="s">
        <v>197</v>
      </c>
      <c r="B16" s="23" t="s">
        <v>196</v>
      </c>
      <c r="C16" s="1"/>
      <c r="D16" s="1"/>
      <c r="E16" s="1"/>
      <c r="F16" s="1"/>
      <c r="G16" s="1"/>
      <c r="H16" s="1"/>
      <c r="I16" s="22"/>
      <c r="J16" s="3"/>
      <c r="K16" s="1"/>
      <c r="L16" s="1"/>
      <c r="M16" s="1"/>
      <c r="N16" s="1"/>
      <c r="O16" s="1">
        <v>32</v>
      </c>
      <c r="P16" s="1"/>
      <c r="Q16" s="1"/>
      <c r="R16" s="1"/>
      <c r="S16" s="1"/>
      <c r="T16" s="1"/>
      <c r="U16" s="1"/>
      <c r="V16" s="1"/>
      <c r="W16" s="1"/>
      <c r="X16" s="10">
        <f t="shared" si="0"/>
        <v>16895.010000000002</v>
      </c>
    </row>
    <row r="17" spans="1:24" x14ac:dyDescent="0.25">
      <c r="A17" s="11"/>
      <c r="B17" s="23"/>
      <c r="C17" s="1"/>
      <c r="D17" s="1"/>
      <c r="E17" s="1"/>
      <c r="F17" s="1"/>
      <c r="G17" s="1"/>
      <c r="H17" s="1"/>
      <c r="I17" s="22"/>
      <c r="J17" s="3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0">
        <f t="shared" si="0"/>
        <v>16895.010000000002</v>
      </c>
    </row>
    <row r="18" spans="1:24" x14ac:dyDescent="0.25">
      <c r="A18" s="11"/>
      <c r="B18" s="23"/>
      <c r="C18" s="1"/>
      <c r="D18" s="1"/>
      <c r="E18" s="1"/>
      <c r="F18" s="1"/>
      <c r="G18" s="1"/>
      <c r="H18" s="1"/>
      <c r="I18" s="22"/>
      <c r="J18" s="3"/>
      <c r="K18" s="1"/>
      <c r="L18" s="1"/>
      <c r="M18" s="1"/>
      <c r="N18" s="1"/>
      <c r="O18" s="1"/>
      <c r="P18" s="1"/>
      <c r="Q18" s="1"/>
      <c r="R18" s="1"/>
      <c r="T18" s="1"/>
      <c r="U18" s="1"/>
      <c r="V18" s="1"/>
      <c r="W18" s="1"/>
      <c r="X18" s="10">
        <f t="shared" si="0"/>
        <v>16895.010000000002</v>
      </c>
    </row>
    <row r="19" spans="1:24" x14ac:dyDescent="0.25">
      <c r="A19" s="11"/>
      <c r="B19" s="23"/>
      <c r="C19" s="1"/>
      <c r="D19" s="1"/>
      <c r="E19" s="1"/>
      <c r="F19" s="1"/>
      <c r="G19" s="1"/>
      <c r="H19" s="1"/>
      <c r="I19" s="22"/>
      <c r="J19" s="3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0">
        <f t="shared" si="0"/>
        <v>16895.010000000002</v>
      </c>
    </row>
    <row r="20" spans="1:24" x14ac:dyDescent="0.25">
      <c r="A20" s="11"/>
      <c r="B20" s="23"/>
      <c r="C20" s="1"/>
      <c r="D20" s="1"/>
      <c r="E20" s="1"/>
      <c r="F20" s="1"/>
      <c r="G20" s="1"/>
      <c r="H20" s="1"/>
      <c r="I20" s="22"/>
      <c r="J20" s="3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0">
        <f t="shared" si="0"/>
        <v>16895.010000000002</v>
      </c>
    </row>
    <row r="21" spans="1:24" x14ac:dyDescent="0.25">
      <c r="A21" s="3"/>
      <c r="B21" s="1"/>
      <c r="C21" s="1"/>
      <c r="D21" s="1"/>
      <c r="E21" s="1"/>
      <c r="F21" s="1"/>
      <c r="G21" s="1"/>
      <c r="H21" s="1"/>
      <c r="I21" s="2"/>
      <c r="J21" s="3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0">
        <f t="shared" si="0"/>
        <v>16895.010000000002</v>
      </c>
    </row>
    <row r="22" spans="1:24" ht="15.75" thickBot="1" x14ac:dyDescent="0.3">
      <c r="A22" s="4"/>
      <c r="B22" s="5"/>
      <c r="C22" s="9">
        <f t="shared" ref="C22:W22" si="1">SUM(C4:C21)</f>
        <v>310</v>
      </c>
      <c r="D22" s="9">
        <f t="shared" si="1"/>
        <v>200</v>
      </c>
      <c r="E22" s="9">
        <f t="shared" si="1"/>
        <v>0</v>
      </c>
      <c r="F22" s="9">
        <f t="shared" si="1"/>
        <v>0</v>
      </c>
      <c r="G22" s="9">
        <f t="shared" si="1"/>
        <v>14880</v>
      </c>
      <c r="H22" s="9">
        <f t="shared" si="1"/>
        <v>0</v>
      </c>
      <c r="I22" s="9">
        <f t="shared" si="1"/>
        <v>0</v>
      </c>
      <c r="J22" s="9">
        <f t="shared" si="1"/>
        <v>500</v>
      </c>
      <c r="K22" s="9">
        <f t="shared" si="1"/>
        <v>100</v>
      </c>
      <c r="L22" s="9">
        <f t="shared" si="1"/>
        <v>585</v>
      </c>
      <c r="M22" s="9">
        <f t="shared" si="1"/>
        <v>75</v>
      </c>
      <c r="N22" s="9">
        <f t="shared" si="1"/>
        <v>1500</v>
      </c>
      <c r="O22" s="9">
        <f t="shared" si="1"/>
        <v>92</v>
      </c>
      <c r="P22" s="9">
        <f t="shared" si="1"/>
        <v>485</v>
      </c>
      <c r="Q22" s="9">
        <f t="shared" si="1"/>
        <v>300</v>
      </c>
      <c r="R22" s="9">
        <f t="shared" si="1"/>
        <v>9000</v>
      </c>
      <c r="S22" s="9">
        <f t="shared" si="1"/>
        <v>0</v>
      </c>
      <c r="T22" s="9">
        <f t="shared" si="1"/>
        <v>0</v>
      </c>
      <c r="U22" s="9">
        <f t="shared" si="1"/>
        <v>0</v>
      </c>
      <c r="V22" s="9">
        <f t="shared" si="1"/>
        <v>0</v>
      </c>
      <c r="W22" s="9">
        <f t="shared" si="1"/>
        <v>0</v>
      </c>
      <c r="X22" s="10"/>
    </row>
    <row r="23" spans="1:24" x14ac:dyDescent="0.25">
      <c r="A23" s="7"/>
      <c r="B23" s="6"/>
      <c r="F23" s="7"/>
      <c r="G23" s="7"/>
      <c r="H23" s="7"/>
      <c r="I23" s="7"/>
    </row>
    <row r="24" spans="1:24" x14ac:dyDescent="0.25">
      <c r="E24" s="25">
        <f>SUM(C22:I22)</f>
        <v>15390</v>
      </c>
      <c r="Q24" s="25">
        <f>SUM(J22:W22)</f>
        <v>12637</v>
      </c>
    </row>
  </sheetData>
  <mergeCells count="2">
    <mergeCell ref="A1:X1"/>
    <mergeCell ref="A2:X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P12" sqref="P12"/>
    </sheetView>
  </sheetViews>
  <sheetFormatPr defaultRowHeight="15" x14ac:dyDescent="0.25"/>
  <cols>
    <col min="1" max="1" width="9.7109375" bestFit="1" customWidth="1"/>
    <col min="2" max="2" width="33.85546875" customWidth="1"/>
    <col min="3" max="3" width="11.42578125" customWidth="1"/>
    <col min="5" max="5" width="12.7109375" customWidth="1"/>
    <col min="8" max="8" width="10.42578125" customWidth="1"/>
    <col min="10" max="10" width="11.85546875" customWidth="1"/>
    <col min="12" max="12" width="10.85546875" customWidth="1"/>
    <col min="13" max="13" width="10" customWidth="1"/>
    <col min="14" max="14" width="10.85546875" customWidth="1"/>
    <col min="17" max="17" width="11.85546875" customWidth="1"/>
    <col min="19" max="19" width="11" customWidth="1"/>
    <col min="20" max="20" width="5.140625" customWidth="1"/>
    <col min="21" max="21" width="4.140625" customWidth="1"/>
    <col min="22" max="22" width="4.5703125" customWidth="1"/>
    <col min="23" max="23" width="5.42578125" customWidth="1"/>
    <col min="24" max="24" width="12.5703125" customWidth="1"/>
  </cols>
  <sheetData>
    <row r="1" spans="1:24" ht="18.75" x14ac:dyDescent="0.3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</row>
    <row r="2" spans="1:24" ht="19.5" thickBot="1" x14ac:dyDescent="0.35">
      <c r="A2" s="92" t="s">
        <v>186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</row>
    <row r="3" spans="1:24" ht="47.25" x14ac:dyDescent="0.25">
      <c r="A3" s="17" t="s">
        <v>1</v>
      </c>
      <c r="B3" s="18" t="s">
        <v>2</v>
      </c>
      <c r="C3" s="19" t="s">
        <v>3</v>
      </c>
      <c r="D3" s="20" t="s">
        <v>4</v>
      </c>
      <c r="E3" s="20" t="s">
        <v>5</v>
      </c>
      <c r="F3" s="20" t="s">
        <v>6</v>
      </c>
      <c r="G3" s="20" t="s">
        <v>26</v>
      </c>
      <c r="H3" s="20" t="s">
        <v>27</v>
      </c>
      <c r="I3" s="21" t="s">
        <v>77</v>
      </c>
      <c r="J3" s="16" t="s">
        <v>20</v>
      </c>
      <c r="K3" s="14" t="s">
        <v>16</v>
      </c>
      <c r="L3" s="14" t="s">
        <v>9</v>
      </c>
      <c r="M3" s="14" t="s">
        <v>5</v>
      </c>
      <c r="N3" s="14" t="s">
        <v>55</v>
      </c>
      <c r="O3" s="14" t="s">
        <v>24</v>
      </c>
      <c r="P3" s="14" t="s">
        <v>12</v>
      </c>
      <c r="Q3" s="14" t="s">
        <v>7</v>
      </c>
      <c r="R3" s="14" t="s">
        <v>21</v>
      </c>
      <c r="S3" s="14" t="s">
        <v>244</v>
      </c>
      <c r="T3" s="14"/>
      <c r="U3" s="14"/>
      <c r="V3" s="14"/>
      <c r="W3" s="14"/>
      <c r="X3" s="15" t="s">
        <v>11</v>
      </c>
    </row>
    <row r="4" spans="1:24" x14ac:dyDescent="0.25">
      <c r="A4" s="8" t="s">
        <v>197</v>
      </c>
      <c r="B4" s="1"/>
      <c r="C4" s="1"/>
      <c r="D4" s="1"/>
      <c r="E4" s="1"/>
      <c r="F4" s="1"/>
      <c r="G4" s="1"/>
      <c r="H4" s="1"/>
      <c r="I4" s="22"/>
      <c r="J4" s="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0">
        <v>16895.009999999998</v>
      </c>
    </row>
    <row r="5" spans="1:24" x14ac:dyDescent="0.25">
      <c r="A5" s="8">
        <v>46028</v>
      </c>
      <c r="B5" s="23" t="s">
        <v>234</v>
      </c>
      <c r="C5" s="1"/>
      <c r="D5" s="1"/>
      <c r="E5" s="1"/>
      <c r="F5" s="1"/>
      <c r="G5" s="1"/>
      <c r="H5" s="1"/>
      <c r="I5" s="22"/>
      <c r="J5" s="3"/>
      <c r="K5" s="1"/>
      <c r="L5" s="1"/>
      <c r="M5" s="1"/>
      <c r="N5" s="1"/>
      <c r="O5" s="1"/>
      <c r="P5" s="1"/>
      <c r="Q5" s="1"/>
      <c r="R5" s="1">
        <v>150</v>
      </c>
      <c r="S5" s="1"/>
      <c r="T5" s="1"/>
      <c r="U5" s="1"/>
      <c r="V5" s="1"/>
      <c r="W5" s="1"/>
      <c r="X5" s="10">
        <f>SUM(X4+C5+D5+E5+F5+G5+H5+I5-J5-K5-L5-M5-N5-O5-P5-Q5-R5-S5-T5-U5-V5-W5)</f>
        <v>16745.009999999998</v>
      </c>
    </row>
    <row r="6" spans="1:24" x14ac:dyDescent="0.25">
      <c r="A6" s="8">
        <v>46028</v>
      </c>
      <c r="B6" s="23" t="s">
        <v>235</v>
      </c>
      <c r="C6" s="1"/>
      <c r="D6" s="1">
        <v>180</v>
      </c>
      <c r="E6" s="1"/>
      <c r="F6" s="1"/>
      <c r="G6" s="1"/>
      <c r="H6" s="1"/>
      <c r="I6" s="22"/>
      <c r="J6" s="3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0">
        <f t="shared" ref="X6:X24" si="0">SUM(X5+C6+D6+E6+F6+G6+H6+I6-J6-K6-L6-M6-N6-O6-P6-Q6-R6-S6-T6-U6-V6-W6)</f>
        <v>16925.009999999998</v>
      </c>
    </row>
    <row r="7" spans="1:24" x14ac:dyDescent="0.25">
      <c r="A7" s="8">
        <v>46059</v>
      </c>
      <c r="B7" s="23" t="s">
        <v>236</v>
      </c>
      <c r="C7" s="26"/>
      <c r="D7" s="1">
        <v>150</v>
      </c>
      <c r="E7" s="1"/>
      <c r="F7" s="1"/>
      <c r="G7" s="1"/>
      <c r="H7" s="1"/>
      <c r="I7" s="22"/>
      <c r="J7" s="3">
        <v>600</v>
      </c>
      <c r="K7" s="1">
        <v>185</v>
      </c>
      <c r="L7" s="1">
        <v>75</v>
      </c>
      <c r="M7" s="1"/>
      <c r="N7" s="1"/>
      <c r="O7" s="1"/>
      <c r="P7" s="1"/>
      <c r="Q7" s="1"/>
      <c r="R7" s="1"/>
      <c r="S7" s="1">
        <v>40</v>
      </c>
      <c r="T7" s="1"/>
      <c r="U7" s="1"/>
      <c r="V7" s="1"/>
      <c r="W7" s="1"/>
      <c r="X7" s="10">
        <f t="shared" si="0"/>
        <v>16175.009999999998</v>
      </c>
    </row>
    <row r="8" spans="1:24" x14ac:dyDescent="0.25">
      <c r="A8" s="8">
        <v>46087</v>
      </c>
      <c r="B8" s="1" t="s">
        <v>238</v>
      </c>
      <c r="C8" s="1">
        <v>257.25</v>
      </c>
      <c r="D8" s="1"/>
      <c r="E8" s="1"/>
      <c r="F8" s="1"/>
      <c r="G8" s="1"/>
      <c r="H8" s="1"/>
      <c r="I8" s="22"/>
      <c r="J8" s="3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0">
        <f t="shared" si="0"/>
        <v>16432.259999999998</v>
      </c>
    </row>
    <row r="9" spans="1:24" x14ac:dyDescent="0.25">
      <c r="A9" s="8">
        <v>46087</v>
      </c>
      <c r="B9" s="1" t="s">
        <v>237</v>
      </c>
      <c r="C9" s="1"/>
      <c r="D9" s="1"/>
      <c r="E9" s="1">
        <v>40</v>
      </c>
      <c r="F9" s="1"/>
      <c r="G9" s="1"/>
      <c r="H9" s="1"/>
      <c r="I9" s="22"/>
      <c r="J9" s="3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0">
        <f t="shared" si="0"/>
        <v>16472.259999999998</v>
      </c>
    </row>
    <row r="10" spans="1:24" x14ac:dyDescent="0.25">
      <c r="A10" s="8" t="s">
        <v>202</v>
      </c>
      <c r="B10" s="23" t="s">
        <v>239</v>
      </c>
      <c r="C10" s="1"/>
      <c r="D10" s="1"/>
      <c r="E10" s="1"/>
      <c r="F10" s="1"/>
      <c r="G10" s="1"/>
      <c r="H10" s="1">
        <v>6256</v>
      </c>
      <c r="I10" s="22"/>
      <c r="J10" s="3"/>
      <c r="K10" s="1"/>
      <c r="L10" s="1"/>
      <c r="M10" s="1"/>
      <c r="N10" s="1"/>
      <c r="O10" s="1">
        <v>60</v>
      </c>
      <c r="P10" s="1"/>
      <c r="Q10" s="1"/>
      <c r="R10" s="1"/>
      <c r="S10" s="1"/>
      <c r="T10" s="1"/>
      <c r="U10" s="1"/>
      <c r="V10" s="1"/>
      <c r="W10" s="1"/>
      <c r="X10" s="10">
        <f t="shared" si="0"/>
        <v>22668.26</v>
      </c>
    </row>
    <row r="11" spans="1:24" ht="30" x14ac:dyDescent="0.25">
      <c r="A11" s="11" t="s">
        <v>203</v>
      </c>
      <c r="B11" s="27" t="s">
        <v>240</v>
      </c>
      <c r="C11" s="1"/>
      <c r="D11" s="1"/>
      <c r="E11" s="1"/>
      <c r="F11" s="1"/>
      <c r="G11" s="1"/>
      <c r="H11" s="1"/>
      <c r="I11" s="22"/>
      <c r="J11" s="3"/>
      <c r="K11" s="1"/>
      <c r="L11" s="1"/>
      <c r="M11" s="1"/>
      <c r="N11" s="1"/>
      <c r="O11" s="1"/>
      <c r="P11" s="1"/>
      <c r="Q11" s="1">
        <v>500</v>
      </c>
      <c r="R11" s="1"/>
      <c r="S11" s="1"/>
      <c r="T11" s="1"/>
      <c r="U11" s="1"/>
      <c r="V11" s="1"/>
      <c r="W11" s="1"/>
      <c r="X11" s="10">
        <f t="shared" si="0"/>
        <v>22168.26</v>
      </c>
    </row>
    <row r="12" spans="1:24" x14ac:dyDescent="0.25">
      <c r="A12" s="11" t="s">
        <v>203</v>
      </c>
      <c r="B12" s="23" t="s">
        <v>241</v>
      </c>
      <c r="C12" s="1"/>
      <c r="D12" s="1"/>
      <c r="E12" s="1"/>
      <c r="F12" s="1"/>
      <c r="G12" s="1"/>
      <c r="H12" s="1"/>
      <c r="I12" s="22"/>
      <c r="J12" s="3"/>
      <c r="K12" s="1"/>
      <c r="L12" s="1"/>
      <c r="M12" s="1"/>
      <c r="N12" s="1"/>
      <c r="O12" s="1"/>
      <c r="P12" s="1"/>
      <c r="Q12" s="1">
        <v>300</v>
      </c>
      <c r="R12" s="1"/>
      <c r="S12" s="1"/>
      <c r="T12" s="1"/>
      <c r="U12" s="1"/>
      <c r="V12" s="1"/>
      <c r="W12" s="1"/>
      <c r="X12" s="10">
        <f t="shared" si="0"/>
        <v>21868.26</v>
      </c>
    </row>
    <row r="13" spans="1:24" x14ac:dyDescent="0.25">
      <c r="A13" s="11" t="s">
        <v>204</v>
      </c>
      <c r="B13" s="23" t="s">
        <v>242</v>
      </c>
      <c r="C13" s="1"/>
      <c r="D13" s="1"/>
      <c r="E13" s="1"/>
      <c r="F13" s="1"/>
      <c r="G13" s="1"/>
      <c r="H13" s="1"/>
      <c r="I13" s="22"/>
      <c r="J13" s="3"/>
      <c r="K13" s="1"/>
      <c r="L13" s="1"/>
      <c r="M13" s="1"/>
      <c r="N13" s="1"/>
      <c r="O13" s="1">
        <v>250</v>
      </c>
      <c r="P13" s="1"/>
      <c r="Q13" s="1"/>
      <c r="R13" s="1"/>
      <c r="S13" s="1"/>
      <c r="T13" s="1"/>
      <c r="U13" s="1"/>
      <c r="V13" s="1"/>
      <c r="W13" s="1"/>
      <c r="X13" s="10">
        <f t="shared" si="0"/>
        <v>21618.26</v>
      </c>
    </row>
    <row r="14" spans="1:24" x14ac:dyDescent="0.25">
      <c r="A14" s="11" t="s">
        <v>205</v>
      </c>
      <c r="B14" s="1" t="s">
        <v>206</v>
      </c>
      <c r="C14" s="1"/>
      <c r="D14" s="1">
        <v>200</v>
      </c>
      <c r="E14" s="1"/>
      <c r="F14" s="1"/>
      <c r="G14" s="1"/>
      <c r="H14" s="1"/>
      <c r="I14" s="22"/>
      <c r="J14" s="3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0">
        <f t="shared" si="0"/>
        <v>21818.26</v>
      </c>
    </row>
    <row r="15" spans="1:24" x14ac:dyDescent="0.25">
      <c r="A15" s="11" t="s">
        <v>207</v>
      </c>
      <c r="B15" s="23" t="s">
        <v>243</v>
      </c>
      <c r="C15" s="1"/>
      <c r="D15" s="1">
        <v>150</v>
      </c>
      <c r="E15" s="1"/>
      <c r="F15" s="1"/>
      <c r="G15" s="1"/>
      <c r="H15" s="1"/>
      <c r="I15" s="22"/>
      <c r="J15" s="3">
        <v>600</v>
      </c>
      <c r="K15" s="1"/>
      <c r="L15" s="1">
        <v>75</v>
      </c>
      <c r="M15" s="1"/>
      <c r="N15" s="1"/>
      <c r="O15" s="1"/>
      <c r="P15" s="1"/>
      <c r="Q15" s="1"/>
      <c r="R15" s="1"/>
      <c r="S15" s="1">
        <v>210</v>
      </c>
      <c r="T15" s="1"/>
      <c r="U15" s="1"/>
      <c r="V15" s="1"/>
      <c r="W15" s="1"/>
      <c r="X15" s="10">
        <f t="shared" si="0"/>
        <v>21083.26</v>
      </c>
    </row>
    <row r="16" spans="1:24" x14ac:dyDescent="0.25">
      <c r="A16" s="11" t="s">
        <v>207</v>
      </c>
      <c r="B16" s="23" t="s">
        <v>194</v>
      </c>
      <c r="C16" s="1">
        <v>454.5</v>
      </c>
      <c r="D16" s="1"/>
      <c r="E16" s="1"/>
      <c r="F16" s="1"/>
      <c r="G16" s="1"/>
      <c r="H16" s="1"/>
      <c r="I16" s="22"/>
      <c r="J16" s="3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0">
        <f t="shared" si="0"/>
        <v>21537.759999999998</v>
      </c>
    </row>
    <row r="17" spans="1:24" x14ac:dyDescent="0.25">
      <c r="A17" s="11" t="s">
        <v>207</v>
      </c>
      <c r="B17" s="23" t="s">
        <v>208</v>
      </c>
      <c r="C17" s="1">
        <v>265</v>
      </c>
      <c r="D17" s="1"/>
      <c r="E17" s="1"/>
      <c r="F17" s="1"/>
      <c r="G17" s="1"/>
      <c r="H17" s="1"/>
      <c r="I17" s="22"/>
      <c r="J17" s="3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0">
        <f t="shared" si="0"/>
        <v>21802.76</v>
      </c>
    </row>
    <row r="18" spans="1:24" x14ac:dyDescent="0.25">
      <c r="A18" s="11" t="s">
        <v>207</v>
      </c>
      <c r="B18" s="23" t="s">
        <v>245</v>
      </c>
      <c r="C18" s="1"/>
      <c r="D18" s="1"/>
      <c r="E18" s="1"/>
      <c r="F18" s="1"/>
      <c r="G18" s="1"/>
      <c r="H18" s="1"/>
      <c r="I18" s="22"/>
      <c r="J18" s="3"/>
      <c r="K18" s="1"/>
      <c r="L18" s="1"/>
      <c r="M18" s="1"/>
      <c r="N18" s="1"/>
      <c r="O18" s="1"/>
      <c r="P18" s="1"/>
      <c r="Q18" s="1"/>
      <c r="R18" s="1"/>
      <c r="S18">
        <v>150</v>
      </c>
      <c r="T18" s="1"/>
      <c r="U18" s="1"/>
      <c r="V18" s="1"/>
      <c r="W18" s="1"/>
      <c r="X18" s="10">
        <f t="shared" si="0"/>
        <v>21652.76</v>
      </c>
    </row>
    <row r="19" spans="1:24" x14ac:dyDescent="0.25">
      <c r="A19" s="11" t="s">
        <v>207</v>
      </c>
      <c r="B19" s="23" t="s">
        <v>246</v>
      </c>
      <c r="C19" s="1"/>
      <c r="D19" s="1"/>
      <c r="E19" s="1"/>
      <c r="F19" s="1"/>
      <c r="G19" s="1"/>
      <c r="H19" s="1"/>
      <c r="I19" s="22"/>
      <c r="J19" s="3"/>
      <c r="K19" s="1">
        <v>50</v>
      </c>
      <c r="L19" s="1">
        <v>75</v>
      </c>
      <c r="M19" s="1"/>
      <c r="N19" s="1"/>
      <c r="O19" s="1"/>
      <c r="P19" s="1"/>
      <c r="Q19" s="1"/>
      <c r="R19" s="1"/>
      <c r="S19" s="1">
        <v>282</v>
      </c>
      <c r="T19" s="1"/>
      <c r="U19" s="1"/>
      <c r="V19" s="1"/>
      <c r="W19" s="1"/>
      <c r="X19" s="10">
        <f t="shared" si="0"/>
        <v>21245.759999999998</v>
      </c>
    </row>
    <row r="20" spans="1:24" x14ac:dyDescent="0.25">
      <c r="A20" s="11" t="s">
        <v>207</v>
      </c>
      <c r="B20" s="23" t="s">
        <v>247</v>
      </c>
      <c r="C20" s="1"/>
      <c r="D20" s="1"/>
      <c r="E20" s="1"/>
      <c r="F20" s="1"/>
      <c r="G20" s="1"/>
      <c r="H20" s="1"/>
      <c r="I20" s="22"/>
      <c r="J20" s="3">
        <v>500</v>
      </c>
      <c r="K20" s="1"/>
      <c r="L20" s="1">
        <v>75</v>
      </c>
      <c r="M20" s="1"/>
      <c r="N20" s="1"/>
      <c r="O20" s="1"/>
      <c r="P20" s="1"/>
      <c r="Q20" s="1"/>
      <c r="R20" s="1"/>
      <c r="S20" s="1">
        <v>242</v>
      </c>
      <c r="T20" s="1"/>
      <c r="U20" s="1"/>
      <c r="V20" s="1"/>
      <c r="W20" s="1"/>
      <c r="X20" s="10">
        <f t="shared" si="0"/>
        <v>20428.759999999998</v>
      </c>
    </row>
    <row r="21" spans="1:24" x14ac:dyDescent="0.25">
      <c r="A21" s="11" t="s">
        <v>207</v>
      </c>
      <c r="B21" s="23" t="s">
        <v>248</v>
      </c>
      <c r="C21" s="1"/>
      <c r="D21" s="1"/>
      <c r="E21" s="1"/>
      <c r="F21" s="1"/>
      <c r="G21" s="1"/>
      <c r="H21" s="1"/>
      <c r="I21" s="22"/>
      <c r="J21" s="3"/>
      <c r="K21" s="1">
        <v>25</v>
      </c>
      <c r="L21" s="1">
        <v>125</v>
      </c>
      <c r="M21" s="1"/>
      <c r="N21" s="1"/>
      <c r="O21" s="1"/>
      <c r="P21" s="1"/>
      <c r="Q21" s="1"/>
      <c r="R21" s="1"/>
      <c r="S21" s="1">
        <v>271</v>
      </c>
      <c r="T21" s="1"/>
      <c r="U21" s="1"/>
      <c r="V21" s="1"/>
      <c r="W21" s="1"/>
      <c r="X21" s="10">
        <f t="shared" si="0"/>
        <v>20007.759999999998</v>
      </c>
    </row>
    <row r="22" spans="1:24" x14ac:dyDescent="0.25">
      <c r="A22" s="11" t="s">
        <v>207</v>
      </c>
      <c r="B22" s="1" t="s">
        <v>249</v>
      </c>
      <c r="C22" s="1"/>
      <c r="D22" s="1"/>
      <c r="E22" s="1"/>
      <c r="F22" s="1"/>
      <c r="G22" s="1"/>
      <c r="H22" s="1"/>
      <c r="I22" s="22"/>
      <c r="J22" s="3"/>
      <c r="K22" s="1"/>
      <c r="L22" s="1"/>
      <c r="M22" s="1"/>
      <c r="N22" s="1">
        <v>1500</v>
      </c>
      <c r="O22" s="1"/>
      <c r="P22" s="1"/>
      <c r="Q22" s="1"/>
      <c r="R22" s="1"/>
      <c r="S22" s="1"/>
      <c r="T22" s="1"/>
      <c r="U22" s="1"/>
      <c r="V22" s="1"/>
      <c r="W22" s="1"/>
      <c r="X22" s="10">
        <f t="shared" si="0"/>
        <v>18507.759999999998</v>
      </c>
    </row>
    <row r="23" spans="1:24" x14ac:dyDescent="0.25">
      <c r="A23" s="11" t="s">
        <v>209</v>
      </c>
      <c r="B23" s="1"/>
      <c r="C23" s="1"/>
      <c r="D23" s="1"/>
      <c r="E23" s="1"/>
      <c r="F23" s="1"/>
      <c r="G23" s="1"/>
      <c r="H23" s="1"/>
      <c r="I23" s="2"/>
      <c r="J23" s="3"/>
      <c r="K23" s="1"/>
      <c r="L23" s="1"/>
      <c r="M23" s="1"/>
      <c r="N23" s="1"/>
      <c r="O23" s="1">
        <v>46</v>
      </c>
      <c r="P23" s="1"/>
      <c r="Q23" s="1"/>
      <c r="R23" s="1"/>
      <c r="S23" s="1"/>
      <c r="T23" s="1"/>
      <c r="U23" s="1"/>
      <c r="V23" s="1"/>
      <c r="W23" s="1"/>
      <c r="X23" s="10">
        <f t="shared" si="0"/>
        <v>18461.759999999998</v>
      </c>
    </row>
    <row r="24" spans="1:24" x14ac:dyDescent="0.25">
      <c r="A24" s="3"/>
      <c r="B24" s="1"/>
      <c r="C24" s="1"/>
      <c r="D24" s="1"/>
      <c r="E24" s="1"/>
      <c r="F24" s="1"/>
      <c r="G24" s="1"/>
      <c r="H24" s="1"/>
      <c r="I24" s="2"/>
      <c r="J24" s="3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0">
        <f t="shared" si="0"/>
        <v>18461.759999999998</v>
      </c>
    </row>
    <row r="25" spans="1:24" ht="15.75" thickBot="1" x14ac:dyDescent="0.3">
      <c r="A25" s="4"/>
      <c r="B25" s="5"/>
      <c r="C25" s="9">
        <f t="shared" ref="C25:V25" si="1">SUM(C4:C24)</f>
        <v>976.75</v>
      </c>
      <c r="D25" s="9">
        <f t="shared" si="1"/>
        <v>680</v>
      </c>
      <c r="E25" s="9">
        <f t="shared" si="1"/>
        <v>40</v>
      </c>
      <c r="F25" s="9">
        <f t="shared" si="1"/>
        <v>0</v>
      </c>
      <c r="G25" s="9">
        <f t="shared" si="1"/>
        <v>0</v>
      </c>
      <c r="H25" s="9">
        <f t="shared" si="1"/>
        <v>6256</v>
      </c>
      <c r="I25" s="9">
        <f t="shared" si="1"/>
        <v>0</v>
      </c>
      <c r="J25" s="9">
        <f t="shared" si="1"/>
        <v>1700</v>
      </c>
      <c r="K25" s="9">
        <f t="shared" si="1"/>
        <v>260</v>
      </c>
      <c r="L25" s="9">
        <f t="shared" si="1"/>
        <v>425</v>
      </c>
      <c r="M25" s="9">
        <f t="shared" si="1"/>
        <v>0</v>
      </c>
      <c r="N25" s="9">
        <f t="shared" si="1"/>
        <v>1500</v>
      </c>
      <c r="O25" s="9">
        <f t="shared" si="1"/>
        <v>356</v>
      </c>
      <c r="P25" s="9">
        <f t="shared" si="1"/>
        <v>0</v>
      </c>
      <c r="Q25" s="9">
        <f t="shared" si="1"/>
        <v>800</v>
      </c>
      <c r="R25" s="9">
        <f t="shared" si="1"/>
        <v>150</v>
      </c>
      <c r="S25" s="9">
        <f t="shared" si="1"/>
        <v>1195</v>
      </c>
      <c r="T25" s="9">
        <f t="shared" si="1"/>
        <v>0</v>
      </c>
      <c r="U25" s="9">
        <f t="shared" si="1"/>
        <v>0</v>
      </c>
      <c r="V25" s="9">
        <f t="shared" si="1"/>
        <v>0</v>
      </c>
      <c r="W25" s="9">
        <f t="shared" ref="W25" si="2">SUM(W4:W24)</f>
        <v>0</v>
      </c>
      <c r="X25" s="10"/>
    </row>
    <row r="26" spans="1:24" x14ac:dyDescent="0.25">
      <c r="A26" s="7"/>
      <c r="B26" s="6"/>
      <c r="F26" s="7"/>
      <c r="G26" s="7"/>
      <c r="H26" s="7"/>
      <c r="I26" s="7"/>
    </row>
    <row r="27" spans="1:24" x14ac:dyDescent="0.25">
      <c r="E27" s="25">
        <f>SUM(C25:I25)</f>
        <v>7952.75</v>
      </c>
      <c r="Q27" s="25">
        <f>SUM(J25:W25)</f>
        <v>6386</v>
      </c>
    </row>
  </sheetData>
  <mergeCells count="2">
    <mergeCell ref="A1:X1"/>
    <mergeCell ref="A2:X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P7" sqref="P7"/>
    </sheetView>
  </sheetViews>
  <sheetFormatPr defaultRowHeight="15" x14ac:dyDescent="0.25"/>
  <cols>
    <col min="1" max="1" width="11.140625" customWidth="1"/>
    <col min="2" max="2" width="27.42578125" customWidth="1"/>
    <col min="3" max="3" width="10.85546875" customWidth="1"/>
    <col min="5" max="5" width="12.140625" customWidth="1"/>
    <col min="7" max="7" width="10.5703125" customWidth="1"/>
    <col min="9" max="9" width="10.85546875" customWidth="1"/>
    <col min="10" max="10" width="12.28515625" customWidth="1"/>
    <col min="11" max="11" width="13.28515625" customWidth="1"/>
    <col min="12" max="13" width="10.28515625" customWidth="1"/>
    <col min="14" max="14" width="11.140625" customWidth="1"/>
    <col min="15" max="15" width="10.42578125" customWidth="1"/>
    <col min="16" max="16" width="12.28515625" customWidth="1"/>
    <col min="17" max="17" width="4.5703125" customWidth="1"/>
    <col min="18" max="18" width="11.85546875" customWidth="1"/>
    <col min="19" max="19" width="5.5703125" customWidth="1"/>
    <col min="20" max="20" width="5.140625" customWidth="1"/>
    <col min="21" max="21" width="5.5703125" customWidth="1"/>
    <col min="22" max="22" width="5" customWidth="1"/>
    <col min="23" max="23" width="5.85546875" customWidth="1"/>
    <col min="24" max="24" width="15" customWidth="1"/>
  </cols>
  <sheetData>
    <row r="1" spans="1:24" ht="18.75" x14ac:dyDescent="0.3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</row>
    <row r="2" spans="1:24" ht="19.5" thickBot="1" x14ac:dyDescent="0.35">
      <c r="A2" s="92" t="s">
        <v>188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</row>
    <row r="3" spans="1:24" ht="47.25" x14ac:dyDescent="0.25">
      <c r="A3" s="17" t="s">
        <v>1</v>
      </c>
      <c r="B3" s="18" t="s">
        <v>2</v>
      </c>
      <c r="C3" s="19" t="s">
        <v>3</v>
      </c>
      <c r="D3" s="20" t="s">
        <v>4</v>
      </c>
      <c r="E3" s="20" t="s">
        <v>5</v>
      </c>
      <c r="F3" s="20" t="s">
        <v>6</v>
      </c>
      <c r="G3" s="20" t="s">
        <v>26</v>
      </c>
      <c r="H3" s="20" t="s">
        <v>27</v>
      </c>
      <c r="I3" s="21" t="s">
        <v>85</v>
      </c>
      <c r="J3" s="16" t="s">
        <v>20</v>
      </c>
      <c r="K3" s="14" t="s">
        <v>16</v>
      </c>
      <c r="L3" s="14" t="s">
        <v>9</v>
      </c>
      <c r="M3" s="14" t="s">
        <v>5</v>
      </c>
      <c r="N3" s="14" t="s">
        <v>55</v>
      </c>
      <c r="O3" s="14" t="s">
        <v>24</v>
      </c>
      <c r="P3" s="14" t="s">
        <v>239</v>
      </c>
      <c r="Q3" s="14"/>
      <c r="R3" s="14" t="s">
        <v>253</v>
      </c>
      <c r="S3" s="14"/>
      <c r="T3" s="14"/>
      <c r="U3" s="14"/>
      <c r="V3" s="14"/>
      <c r="W3" s="14"/>
      <c r="X3" s="15" t="s">
        <v>11</v>
      </c>
    </row>
    <row r="4" spans="1:24" x14ac:dyDescent="0.25">
      <c r="A4" s="8" t="s">
        <v>209</v>
      </c>
      <c r="B4" s="1" t="s">
        <v>15</v>
      </c>
      <c r="C4" s="1"/>
      <c r="D4" s="1"/>
      <c r="E4" s="1"/>
      <c r="F4" s="1"/>
      <c r="G4" s="1"/>
      <c r="H4" s="1"/>
      <c r="I4" s="22"/>
      <c r="J4" s="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0">
        <v>18461.759999999998</v>
      </c>
    </row>
    <row r="5" spans="1:24" x14ac:dyDescent="0.25">
      <c r="A5" s="8">
        <v>46088</v>
      </c>
      <c r="B5" s="23" t="s">
        <v>235</v>
      </c>
      <c r="C5" s="1"/>
      <c r="D5" s="1">
        <v>180</v>
      </c>
      <c r="E5" s="1"/>
      <c r="F5" s="1"/>
      <c r="G5" s="1"/>
      <c r="H5" s="1"/>
      <c r="I5" s="22"/>
      <c r="J5" s="3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0">
        <f>SUM(X4+C5+D5+E5+F5+G5+H5+I5-J5-K5-L5-M5-N5-O5-P5-Q5-R5-S5-T5-U5-V5-W5)</f>
        <v>18641.759999999998</v>
      </c>
    </row>
    <row r="6" spans="1:24" x14ac:dyDescent="0.25">
      <c r="A6" s="8">
        <v>46180</v>
      </c>
      <c r="B6" s="23" t="s">
        <v>250</v>
      </c>
      <c r="C6" s="1">
        <v>201.22</v>
      </c>
      <c r="D6" s="1"/>
      <c r="E6" s="1">
        <v>75</v>
      </c>
      <c r="F6" s="1"/>
      <c r="G6" s="1"/>
      <c r="H6" s="1"/>
      <c r="I6" s="22"/>
      <c r="J6" s="3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0">
        <f t="shared" ref="X6:X24" si="0">SUM(X5+C6+D6+E6+F6+G6+H6+I6-J6-K6-L6-M6-N6-O6-P6-Q6-R6-S6-T6-U6-V6-W6)</f>
        <v>18917.98</v>
      </c>
    </row>
    <row r="7" spans="1:24" ht="30" x14ac:dyDescent="0.25">
      <c r="A7" s="8" t="s">
        <v>210</v>
      </c>
      <c r="B7" s="23" t="s">
        <v>251</v>
      </c>
      <c r="C7" s="26"/>
      <c r="D7" s="1"/>
      <c r="E7" s="1"/>
      <c r="F7" s="1"/>
      <c r="G7" s="1"/>
      <c r="H7" s="1"/>
      <c r="I7" s="22"/>
      <c r="J7" s="3"/>
      <c r="K7" s="1"/>
      <c r="L7" s="1"/>
      <c r="M7" s="1"/>
      <c r="N7" s="1"/>
      <c r="O7" s="1"/>
      <c r="P7" s="1">
        <v>720</v>
      </c>
      <c r="Q7" s="1"/>
      <c r="R7" s="1"/>
      <c r="S7" s="1"/>
      <c r="T7" s="1"/>
      <c r="U7" s="1"/>
      <c r="V7" s="1"/>
      <c r="W7" s="1"/>
      <c r="X7" s="10">
        <f t="shared" si="0"/>
        <v>18197.98</v>
      </c>
    </row>
    <row r="8" spans="1:24" ht="30" x14ac:dyDescent="0.25">
      <c r="A8" s="8" t="s">
        <v>211</v>
      </c>
      <c r="B8" s="23" t="s">
        <v>252</v>
      </c>
      <c r="C8" s="1"/>
      <c r="D8" s="1"/>
      <c r="E8" s="1"/>
      <c r="F8" s="1"/>
      <c r="G8" s="1"/>
      <c r="H8" s="1"/>
      <c r="I8" s="22"/>
      <c r="J8" s="3"/>
      <c r="K8" s="1"/>
      <c r="L8" s="1"/>
      <c r="M8" s="1"/>
      <c r="N8" s="1"/>
      <c r="O8" s="1"/>
      <c r="P8" s="1"/>
      <c r="Q8" s="1"/>
      <c r="R8" s="1">
        <v>240</v>
      </c>
      <c r="S8" s="1"/>
      <c r="T8" s="1"/>
      <c r="U8" s="1"/>
      <c r="V8" s="1"/>
      <c r="W8" s="1"/>
      <c r="X8" s="10">
        <f t="shared" si="0"/>
        <v>17957.98</v>
      </c>
    </row>
    <row r="9" spans="1:24" x14ac:dyDescent="0.25">
      <c r="A9" s="8" t="s">
        <v>211</v>
      </c>
      <c r="B9" s="1" t="s">
        <v>254</v>
      </c>
      <c r="C9" s="1"/>
      <c r="D9" s="1"/>
      <c r="E9" s="1"/>
      <c r="F9" s="1"/>
      <c r="G9" s="1"/>
      <c r="H9" s="1"/>
      <c r="I9" s="22"/>
      <c r="J9" s="3"/>
      <c r="K9" s="1">
        <v>50</v>
      </c>
      <c r="L9" s="1">
        <v>125</v>
      </c>
      <c r="M9" s="1"/>
      <c r="N9" s="1"/>
      <c r="O9" s="1"/>
      <c r="P9" s="1"/>
      <c r="Q9" s="1"/>
      <c r="R9" s="1">
        <v>290</v>
      </c>
      <c r="S9" s="1"/>
      <c r="T9" s="1"/>
      <c r="U9" s="1"/>
      <c r="V9" s="1"/>
      <c r="W9" s="1"/>
      <c r="X9" s="10">
        <f t="shared" si="0"/>
        <v>17492.98</v>
      </c>
    </row>
    <row r="10" spans="1:24" x14ac:dyDescent="0.25">
      <c r="A10" s="8" t="s">
        <v>211</v>
      </c>
      <c r="B10" s="23" t="s">
        <v>255</v>
      </c>
      <c r="C10" s="1"/>
      <c r="D10" s="1"/>
      <c r="E10" s="1"/>
      <c r="F10" s="1"/>
      <c r="G10" s="1"/>
      <c r="H10" s="1"/>
      <c r="I10" s="22"/>
      <c r="J10" s="3"/>
      <c r="K10" s="1"/>
      <c r="L10" s="1">
        <v>175</v>
      </c>
      <c r="M10" s="1"/>
      <c r="N10" s="1"/>
      <c r="O10" s="1"/>
      <c r="P10" s="1"/>
      <c r="Q10" s="1"/>
      <c r="R10" s="1">
        <v>185</v>
      </c>
      <c r="S10" s="1"/>
      <c r="T10" s="1"/>
      <c r="U10" s="1"/>
      <c r="V10" s="1"/>
      <c r="W10" s="1"/>
      <c r="X10" s="10">
        <f t="shared" si="0"/>
        <v>17132.98</v>
      </c>
    </row>
    <row r="11" spans="1:24" ht="30" x14ac:dyDescent="0.25">
      <c r="A11" s="11" t="s">
        <v>211</v>
      </c>
      <c r="B11" s="27" t="s">
        <v>256</v>
      </c>
      <c r="C11" s="1"/>
      <c r="D11" s="1"/>
      <c r="E11" s="1"/>
      <c r="F11" s="1"/>
      <c r="G11" s="1"/>
      <c r="H11" s="1"/>
      <c r="I11" s="22"/>
      <c r="J11" s="3"/>
      <c r="K11" s="1"/>
      <c r="L11" s="1"/>
      <c r="M11" s="1"/>
      <c r="N11" s="1"/>
      <c r="O11" s="1"/>
      <c r="P11" s="1">
        <v>800</v>
      </c>
      <c r="Q11" s="1"/>
      <c r="R11" s="1"/>
      <c r="S11" s="1"/>
      <c r="T11" s="1"/>
      <c r="U11" s="1"/>
      <c r="V11" s="1"/>
      <c r="W11" s="1"/>
      <c r="X11" s="10">
        <f t="shared" si="0"/>
        <v>16332.98</v>
      </c>
    </row>
    <row r="12" spans="1:24" x14ac:dyDescent="0.25">
      <c r="A12" s="11" t="s">
        <v>211</v>
      </c>
      <c r="B12" s="23" t="s">
        <v>259</v>
      </c>
      <c r="C12" s="1"/>
      <c r="D12" s="1"/>
      <c r="E12" s="1"/>
      <c r="F12" s="1"/>
      <c r="G12" s="1"/>
      <c r="H12" s="1"/>
      <c r="I12" s="22"/>
      <c r="J12" s="3">
        <v>500</v>
      </c>
      <c r="K12" s="1">
        <v>75</v>
      </c>
      <c r="L12" s="1">
        <v>125</v>
      </c>
      <c r="M12" s="1"/>
      <c r="N12" s="1"/>
      <c r="O12" s="1"/>
      <c r="P12" s="1"/>
      <c r="Q12" s="1"/>
      <c r="R12" s="1">
        <v>85</v>
      </c>
      <c r="S12" s="1"/>
      <c r="T12" s="1"/>
      <c r="U12" s="1"/>
      <c r="V12" s="1"/>
      <c r="W12" s="1"/>
      <c r="X12" s="10">
        <f t="shared" si="0"/>
        <v>15547.98</v>
      </c>
    </row>
    <row r="13" spans="1:24" x14ac:dyDescent="0.25">
      <c r="A13" s="11" t="s">
        <v>211</v>
      </c>
      <c r="B13" s="23" t="s">
        <v>257</v>
      </c>
      <c r="C13" s="1"/>
      <c r="D13" s="1"/>
      <c r="E13" s="1"/>
      <c r="F13" s="1"/>
      <c r="G13" s="1"/>
      <c r="H13" s="1"/>
      <c r="I13" s="22"/>
      <c r="J13" s="3"/>
      <c r="K13" s="1"/>
      <c r="L13" s="1"/>
      <c r="M13" s="1"/>
      <c r="N13" s="1">
        <v>1200</v>
      </c>
      <c r="O13" s="1"/>
      <c r="P13" s="1"/>
      <c r="Q13" s="1"/>
      <c r="R13" s="1"/>
      <c r="S13" s="1"/>
      <c r="T13" s="1"/>
      <c r="U13" s="1"/>
      <c r="V13" s="1"/>
      <c r="W13" s="1"/>
      <c r="X13" s="10">
        <f t="shared" si="0"/>
        <v>14347.98</v>
      </c>
    </row>
    <row r="14" spans="1:24" x14ac:dyDescent="0.25">
      <c r="A14" s="11" t="s">
        <v>212</v>
      </c>
      <c r="B14" s="1" t="s">
        <v>208</v>
      </c>
      <c r="C14" s="1">
        <v>270</v>
      </c>
      <c r="D14" s="1"/>
      <c r="E14" s="1"/>
      <c r="F14" s="1"/>
      <c r="G14" s="1"/>
      <c r="H14" s="1"/>
      <c r="I14" s="22"/>
      <c r="J14" s="3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0">
        <f t="shared" si="0"/>
        <v>14617.98</v>
      </c>
    </row>
    <row r="15" spans="1:24" x14ac:dyDescent="0.25">
      <c r="A15" s="11" t="s">
        <v>212</v>
      </c>
      <c r="B15" s="23" t="s">
        <v>258</v>
      </c>
      <c r="C15" s="1"/>
      <c r="D15" s="1">
        <v>150</v>
      </c>
      <c r="E15" s="1"/>
      <c r="F15" s="1"/>
      <c r="G15" s="1"/>
      <c r="H15" s="1"/>
      <c r="I15" s="22"/>
      <c r="J15" s="3">
        <v>600</v>
      </c>
      <c r="K15" s="1"/>
      <c r="L15" s="1">
        <v>110</v>
      </c>
      <c r="M15" s="1"/>
      <c r="N15" s="1"/>
      <c r="O15" s="1"/>
      <c r="P15" s="1"/>
      <c r="Q15" s="1"/>
      <c r="R15" s="1">
        <v>75</v>
      </c>
      <c r="S15" s="1"/>
      <c r="T15" s="1"/>
      <c r="U15" s="1"/>
      <c r="V15" s="1"/>
      <c r="W15" s="1"/>
      <c r="X15" s="10">
        <f t="shared" si="0"/>
        <v>13982.98</v>
      </c>
    </row>
    <row r="16" spans="1:24" x14ac:dyDescent="0.25">
      <c r="A16" s="11" t="s">
        <v>212</v>
      </c>
      <c r="B16" s="23" t="s">
        <v>157</v>
      </c>
      <c r="C16" s="1"/>
      <c r="D16" s="1"/>
      <c r="E16" s="1"/>
      <c r="F16" s="1"/>
      <c r="G16" s="1"/>
      <c r="H16" s="1"/>
      <c r="I16" s="22"/>
      <c r="J16" s="3"/>
      <c r="K16" s="1"/>
      <c r="L16" s="1"/>
      <c r="M16" s="1"/>
      <c r="N16" s="1"/>
      <c r="O16" s="1">
        <v>35.5</v>
      </c>
      <c r="P16" s="1"/>
      <c r="Q16" s="1"/>
      <c r="R16" s="1"/>
      <c r="S16" s="1"/>
      <c r="T16" s="1"/>
      <c r="U16" s="1"/>
      <c r="V16" s="1"/>
      <c r="W16" s="1"/>
      <c r="X16" s="10">
        <f t="shared" si="0"/>
        <v>13947.48</v>
      </c>
    </row>
    <row r="17" spans="1:24" x14ac:dyDescent="0.25">
      <c r="A17" s="11"/>
      <c r="B17" s="23"/>
      <c r="C17" s="1"/>
      <c r="D17" s="1"/>
      <c r="E17" s="1"/>
      <c r="F17" s="1"/>
      <c r="G17" s="1"/>
      <c r="H17" s="1"/>
      <c r="I17" s="22"/>
      <c r="J17" s="3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0">
        <f t="shared" si="0"/>
        <v>13947.48</v>
      </c>
    </row>
    <row r="18" spans="1:24" x14ac:dyDescent="0.25">
      <c r="A18" s="11"/>
      <c r="B18" s="24"/>
      <c r="C18" s="1"/>
      <c r="D18" s="1"/>
      <c r="E18" s="1"/>
      <c r="F18" s="1"/>
      <c r="G18" s="1"/>
      <c r="H18" s="1"/>
      <c r="I18" s="22"/>
      <c r="J18" s="3"/>
      <c r="K18" s="1"/>
      <c r="L18" s="1"/>
      <c r="M18" s="1"/>
      <c r="N18" s="1"/>
      <c r="O18" s="1"/>
      <c r="P18" s="1"/>
      <c r="Q18" s="1"/>
      <c r="R18" s="1"/>
      <c r="T18" s="1"/>
      <c r="U18" s="1"/>
      <c r="V18" s="1"/>
      <c r="W18" s="1"/>
      <c r="X18" s="10">
        <f t="shared" si="0"/>
        <v>13947.48</v>
      </c>
    </row>
    <row r="19" spans="1:24" x14ac:dyDescent="0.25">
      <c r="A19" s="11"/>
      <c r="B19" s="24"/>
      <c r="C19" s="1"/>
      <c r="D19" s="1"/>
      <c r="E19" s="1"/>
      <c r="F19" s="1"/>
      <c r="G19" s="1"/>
      <c r="H19" s="1"/>
      <c r="I19" s="22"/>
      <c r="J19" s="3"/>
      <c r="K19" s="1"/>
      <c r="L19" s="1"/>
      <c r="M19" s="1"/>
      <c r="N19" s="1"/>
      <c r="O19" s="1"/>
      <c r="P19" s="1"/>
      <c r="Q19" s="1"/>
      <c r="R19" s="1"/>
      <c r="T19" s="1"/>
      <c r="U19" s="1"/>
      <c r="V19" s="1"/>
      <c r="W19" s="1"/>
      <c r="X19" s="10">
        <f t="shared" si="0"/>
        <v>13947.48</v>
      </c>
    </row>
    <row r="20" spans="1:24" x14ac:dyDescent="0.25">
      <c r="A20" s="11"/>
      <c r="B20" s="24"/>
      <c r="C20" s="1"/>
      <c r="D20" s="1"/>
      <c r="E20" s="1"/>
      <c r="F20" s="1"/>
      <c r="G20" s="1"/>
      <c r="H20" s="1"/>
      <c r="I20" s="22"/>
      <c r="J20" s="3"/>
      <c r="K20" s="1"/>
      <c r="L20" s="1"/>
      <c r="M20" s="1"/>
      <c r="N20" s="1"/>
      <c r="O20" s="1"/>
      <c r="P20" s="1"/>
      <c r="Q20" s="1"/>
      <c r="R20" s="1"/>
      <c r="T20" s="1"/>
      <c r="U20" s="1"/>
      <c r="V20" s="1"/>
      <c r="W20" s="1"/>
      <c r="X20" s="10">
        <f t="shared" si="0"/>
        <v>13947.48</v>
      </c>
    </row>
    <row r="21" spans="1:24" x14ac:dyDescent="0.25">
      <c r="A21" s="11"/>
      <c r="B21" s="24"/>
      <c r="C21" s="1"/>
      <c r="D21" s="1"/>
      <c r="E21" s="1"/>
      <c r="F21" s="1"/>
      <c r="G21" s="1"/>
      <c r="H21" s="1"/>
      <c r="I21" s="22"/>
      <c r="J21" s="3"/>
      <c r="K21" s="1"/>
      <c r="L21" s="1"/>
      <c r="M21" s="1"/>
      <c r="N21" s="1"/>
      <c r="O21" s="1"/>
      <c r="P21" s="1"/>
      <c r="Q21" s="1"/>
      <c r="R21" s="1"/>
      <c r="T21" s="1"/>
      <c r="U21" s="1"/>
      <c r="V21" s="1"/>
      <c r="W21" s="1"/>
      <c r="X21" s="10">
        <f t="shared" si="0"/>
        <v>13947.48</v>
      </c>
    </row>
    <row r="22" spans="1:24" x14ac:dyDescent="0.25">
      <c r="A22" s="11"/>
      <c r="B22" s="24"/>
      <c r="C22" s="1"/>
      <c r="D22" s="1"/>
      <c r="E22" s="1"/>
      <c r="F22" s="1"/>
      <c r="G22" s="1"/>
      <c r="H22" s="1"/>
      <c r="I22" s="22"/>
      <c r="J22" s="3"/>
      <c r="K22" s="1"/>
      <c r="L22" s="1"/>
      <c r="M22" s="1"/>
      <c r="N22" s="1"/>
      <c r="O22" s="1"/>
      <c r="P22" s="1"/>
      <c r="Q22" s="1"/>
      <c r="R22" s="1"/>
      <c r="T22" s="1"/>
      <c r="U22" s="1"/>
      <c r="V22" s="1"/>
      <c r="W22" s="1"/>
      <c r="X22" s="10">
        <f t="shared" si="0"/>
        <v>13947.48</v>
      </c>
    </row>
    <row r="23" spans="1:24" x14ac:dyDescent="0.25">
      <c r="A23" s="11"/>
      <c r="B23" s="1"/>
      <c r="C23" s="1"/>
      <c r="D23" s="1"/>
      <c r="E23" s="1"/>
      <c r="F23" s="1"/>
      <c r="G23" s="1"/>
      <c r="H23" s="1"/>
      <c r="I23" s="2"/>
      <c r="J23" s="3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0">
        <f t="shared" si="0"/>
        <v>13947.48</v>
      </c>
    </row>
    <row r="24" spans="1:24" x14ac:dyDescent="0.25">
      <c r="A24" s="3"/>
      <c r="B24" s="1"/>
      <c r="C24" s="1"/>
      <c r="D24" s="1"/>
      <c r="E24" s="1"/>
      <c r="F24" s="1"/>
      <c r="G24" s="1"/>
      <c r="H24" s="1"/>
      <c r="I24" s="2"/>
      <c r="J24" s="3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0">
        <f t="shared" si="0"/>
        <v>13947.48</v>
      </c>
    </row>
    <row r="25" spans="1:24" ht="15.75" thickBot="1" x14ac:dyDescent="0.3">
      <c r="A25" s="4"/>
      <c r="B25" s="5"/>
      <c r="C25" s="9">
        <f>SUM(C4:C24)</f>
        <v>471.22</v>
      </c>
      <c r="D25" s="9">
        <f>SUM(D4:D24)</f>
        <v>330</v>
      </c>
      <c r="E25" s="9">
        <f>SUM(E4:E24)</f>
        <v>75</v>
      </c>
      <c r="F25" s="9">
        <f>SUM(F4:F24)</f>
        <v>0</v>
      </c>
      <c r="G25" s="9">
        <f>SUM(G4:G24)</f>
        <v>0</v>
      </c>
      <c r="H25" s="9">
        <f>SUM(H4:H24)</f>
        <v>0</v>
      </c>
      <c r="I25" s="9">
        <f>SUM(I4:I24)</f>
        <v>0</v>
      </c>
      <c r="J25" s="9">
        <f>SUM(J4:J24)</f>
        <v>1100</v>
      </c>
      <c r="K25" s="9">
        <f>SUM(K4:K24)</f>
        <v>125</v>
      </c>
      <c r="L25" s="9">
        <f>SUM(L4:L24)</f>
        <v>535</v>
      </c>
      <c r="M25" s="9">
        <f>SUM(M4:M24)</f>
        <v>0</v>
      </c>
      <c r="N25" s="9">
        <f>SUM(N4:N24)</f>
        <v>1200</v>
      </c>
      <c r="O25" s="9">
        <f>SUM(O4:O24)</f>
        <v>35.5</v>
      </c>
      <c r="P25" s="9">
        <f>SUM(P4:P24)</f>
        <v>1520</v>
      </c>
      <c r="Q25" s="9">
        <f>SUM(Q4:Q24)</f>
        <v>0</v>
      </c>
      <c r="R25" s="9">
        <f>SUM(R4:R24)</f>
        <v>875</v>
      </c>
      <c r="S25" s="9">
        <f>SUM(S4:S24)</f>
        <v>0</v>
      </c>
      <c r="T25" s="9">
        <f>SUM(T4:T24)</f>
        <v>0</v>
      </c>
      <c r="U25" s="9">
        <f>SUM(U4:U24)</f>
        <v>0</v>
      </c>
      <c r="V25" s="9">
        <f>SUM(V4:V24)</f>
        <v>0</v>
      </c>
      <c r="W25" s="9">
        <f t="shared" ref="W25" si="1">SUM(W4:W24)</f>
        <v>0</v>
      </c>
      <c r="X25" s="10"/>
    </row>
    <row r="26" spans="1:24" x14ac:dyDescent="0.25">
      <c r="A26" s="7"/>
      <c r="B26" s="6"/>
      <c r="F26" s="7"/>
      <c r="G26" s="7"/>
      <c r="H26" s="7"/>
      <c r="I26" s="7"/>
    </row>
    <row r="27" spans="1:24" x14ac:dyDescent="0.25">
      <c r="E27" s="25">
        <f>SUM(C25:I25)</f>
        <v>876.22</v>
      </c>
      <c r="Q27" s="25">
        <f>SUM(J25:W25)</f>
        <v>5390.5</v>
      </c>
    </row>
  </sheetData>
  <mergeCells count="2">
    <mergeCell ref="A1:X1"/>
    <mergeCell ref="A2:X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workbookViewId="0">
      <pane xSplit="2" ySplit="3" topLeftCell="C18" activePane="bottomRight" state="frozen"/>
      <selection pane="topRight" activeCell="C1" sqref="C1"/>
      <selection pane="bottomLeft" activeCell="A4" sqref="A4"/>
      <selection pane="bottomRight" activeCell="R30" sqref="R30"/>
    </sheetView>
  </sheetViews>
  <sheetFormatPr defaultRowHeight="15" x14ac:dyDescent="0.25"/>
  <cols>
    <col min="1" max="1" width="11.28515625" customWidth="1"/>
    <col min="2" max="2" width="30" customWidth="1"/>
    <col min="3" max="3" width="11" customWidth="1"/>
    <col min="7" max="7" width="11.85546875" customWidth="1"/>
    <col min="8" max="8" width="10.5703125" bestFit="1" customWidth="1"/>
    <col min="12" max="12" width="11.5703125" customWidth="1"/>
    <col min="13" max="13" width="9.7109375" customWidth="1"/>
    <col min="14" max="14" width="11.5703125" customWidth="1"/>
    <col min="17" max="17" width="11.85546875" customWidth="1"/>
    <col min="18" max="18" width="11.5703125" customWidth="1"/>
    <col min="20" max="20" width="4.28515625" customWidth="1"/>
    <col min="21" max="21" width="4.140625" customWidth="1"/>
    <col min="22" max="22" width="4.7109375" customWidth="1"/>
    <col min="23" max="23" width="3.5703125" customWidth="1"/>
    <col min="24" max="24" width="12.28515625" customWidth="1"/>
  </cols>
  <sheetData>
    <row r="1" spans="1:24" ht="18.75" x14ac:dyDescent="0.3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</row>
    <row r="2" spans="1:24" ht="19.5" thickBot="1" x14ac:dyDescent="0.35">
      <c r="A2" s="92" t="s">
        <v>189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</row>
    <row r="3" spans="1:24" ht="63" x14ac:dyDescent="0.25">
      <c r="A3" s="17" t="s">
        <v>1</v>
      </c>
      <c r="B3" s="18" t="s">
        <v>2</v>
      </c>
      <c r="C3" s="19" t="s">
        <v>3</v>
      </c>
      <c r="D3" s="20" t="s">
        <v>4</v>
      </c>
      <c r="E3" s="20" t="s">
        <v>5</v>
      </c>
      <c r="F3" s="20" t="s">
        <v>6</v>
      </c>
      <c r="G3" s="20" t="s">
        <v>26</v>
      </c>
      <c r="H3" s="20" t="s">
        <v>27</v>
      </c>
      <c r="I3" s="21" t="s">
        <v>85</v>
      </c>
      <c r="J3" s="16" t="s">
        <v>20</v>
      </c>
      <c r="K3" s="14" t="s">
        <v>16</v>
      </c>
      <c r="L3" s="14" t="s">
        <v>9</v>
      </c>
      <c r="M3" s="14" t="s">
        <v>5</v>
      </c>
      <c r="N3" s="14" t="s">
        <v>55</v>
      </c>
      <c r="O3" s="14" t="s">
        <v>24</v>
      </c>
      <c r="P3" s="14" t="s">
        <v>12</v>
      </c>
      <c r="Q3" s="14" t="s">
        <v>7</v>
      </c>
      <c r="R3" s="14" t="s">
        <v>90</v>
      </c>
      <c r="S3" s="14" t="s">
        <v>91</v>
      </c>
      <c r="T3" s="14"/>
      <c r="U3" s="14"/>
      <c r="V3" s="14"/>
      <c r="W3" s="14"/>
      <c r="X3" s="15" t="s">
        <v>11</v>
      </c>
    </row>
    <row r="4" spans="1:24" x14ac:dyDescent="0.25">
      <c r="A4" s="8" t="s">
        <v>213</v>
      </c>
      <c r="B4" s="1" t="s">
        <v>15</v>
      </c>
      <c r="C4" s="1"/>
      <c r="D4" s="1"/>
      <c r="E4" s="1"/>
      <c r="F4" s="1"/>
      <c r="G4" s="1"/>
      <c r="H4" s="1"/>
      <c r="I4" s="22"/>
      <c r="J4" s="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0">
        <v>13947.48</v>
      </c>
    </row>
    <row r="5" spans="1:24" x14ac:dyDescent="0.25">
      <c r="A5" s="8">
        <v>46089</v>
      </c>
      <c r="B5" s="23" t="s">
        <v>260</v>
      </c>
      <c r="C5" s="1"/>
      <c r="D5" s="1"/>
      <c r="E5" s="1"/>
      <c r="F5" s="1"/>
      <c r="G5" s="1"/>
      <c r="H5" s="1"/>
      <c r="I5" s="22"/>
      <c r="J5" s="3"/>
      <c r="K5" s="1"/>
      <c r="L5" s="1"/>
      <c r="M5" s="1"/>
      <c r="N5" s="1"/>
      <c r="O5" s="1"/>
      <c r="P5" s="1"/>
      <c r="Q5" s="1"/>
      <c r="R5" s="1">
        <v>650</v>
      </c>
      <c r="S5" s="1"/>
      <c r="T5" s="1"/>
      <c r="U5" s="1"/>
      <c r="V5" s="1"/>
      <c r="W5" s="1"/>
      <c r="X5" s="10">
        <f>SUM(X4+C5+D5+E5+F5+G5+H5+I5-J5-K5-L5-M5-N5-O5-P5-Q5-R5-S5-T5-U5-V5-W5)</f>
        <v>13297.48</v>
      </c>
    </row>
    <row r="6" spans="1:24" x14ac:dyDescent="0.25">
      <c r="A6" s="8">
        <v>46089</v>
      </c>
      <c r="B6" s="23" t="s">
        <v>194</v>
      </c>
      <c r="C6" s="1">
        <v>200</v>
      </c>
      <c r="D6" s="1"/>
      <c r="E6" s="1"/>
      <c r="F6" s="1"/>
      <c r="G6" s="1"/>
      <c r="H6" s="1"/>
      <c r="I6" s="22"/>
      <c r="J6" s="3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0">
        <f t="shared" ref="X6:X35" si="0">SUM(X5+C6+D6+E6+F6+G6+H6+I6-J6-K6-L6-M6-N6-O6-P6-Q6-R6-S6-T6-U6-V6-W6)</f>
        <v>13497.48</v>
      </c>
    </row>
    <row r="7" spans="1:24" ht="30" x14ac:dyDescent="0.25">
      <c r="A7" s="8">
        <v>46150</v>
      </c>
      <c r="B7" s="23" t="s">
        <v>261</v>
      </c>
      <c r="C7" s="26"/>
      <c r="D7" s="1"/>
      <c r="E7" s="1"/>
      <c r="F7" s="1"/>
      <c r="G7" s="1"/>
      <c r="H7" s="1"/>
      <c r="I7" s="22"/>
      <c r="J7" s="3"/>
      <c r="K7" s="1"/>
      <c r="L7" s="1"/>
      <c r="M7" s="1"/>
      <c r="N7" s="1"/>
      <c r="O7" s="1"/>
      <c r="P7" s="1"/>
      <c r="Q7" s="1"/>
      <c r="R7" s="1">
        <v>350</v>
      </c>
      <c r="S7" s="1"/>
      <c r="T7" s="1"/>
      <c r="U7" s="1"/>
      <c r="V7" s="1"/>
      <c r="W7" s="1"/>
      <c r="X7" s="10">
        <f t="shared" si="0"/>
        <v>13147.48</v>
      </c>
    </row>
    <row r="8" spans="1:24" ht="30" x14ac:dyDescent="0.25">
      <c r="A8" s="8">
        <v>46181</v>
      </c>
      <c r="B8" s="23" t="s">
        <v>263</v>
      </c>
      <c r="C8" s="1"/>
      <c r="D8" s="1"/>
      <c r="E8" s="1"/>
      <c r="F8" s="1"/>
      <c r="G8" s="1"/>
      <c r="H8" s="1"/>
      <c r="I8" s="22"/>
      <c r="J8" s="3"/>
      <c r="K8" s="1"/>
      <c r="L8" s="1"/>
      <c r="M8" s="1"/>
      <c r="N8" s="1"/>
      <c r="O8" s="1"/>
      <c r="P8" s="1"/>
      <c r="Q8" s="1"/>
      <c r="R8" s="1">
        <v>150</v>
      </c>
      <c r="S8" s="1"/>
      <c r="T8" s="1"/>
      <c r="U8" s="1"/>
      <c r="V8" s="1"/>
      <c r="W8" s="1"/>
      <c r="X8" s="10">
        <f t="shared" si="0"/>
        <v>12997.48</v>
      </c>
    </row>
    <row r="9" spans="1:24" ht="30" x14ac:dyDescent="0.25">
      <c r="A9" s="8">
        <v>46181</v>
      </c>
      <c r="B9" s="24" t="s">
        <v>262</v>
      </c>
      <c r="C9" s="1"/>
      <c r="D9" s="1"/>
      <c r="E9" s="1"/>
      <c r="F9" s="1"/>
      <c r="G9" s="1"/>
      <c r="H9" s="1"/>
      <c r="I9" s="22"/>
      <c r="J9" s="3"/>
      <c r="K9" s="1"/>
      <c r="L9" s="1"/>
      <c r="M9" s="1"/>
      <c r="N9" s="1"/>
      <c r="O9" s="1"/>
      <c r="P9" s="1"/>
      <c r="Q9" s="1"/>
      <c r="R9" s="1">
        <v>180</v>
      </c>
      <c r="S9" s="1"/>
      <c r="T9" s="1"/>
      <c r="U9" s="1"/>
      <c r="V9" s="1"/>
      <c r="W9" s="1"/>
      <c r="X9" s="10">
        <f t="shared" si="0"/>
        <v>12817.48</v>
      </c>
    </row>
    <row r="10" spans="1:24" ht="30" x14ac:dyDescent="0.25">
      <c r="A10" s="8">
        <v>46181</v>
      </c>
      <c r="B10" s="23" t="s">
        <v>264</v>
      </c>
      <c r="C10" s="1"/>
      <c r="D10" s="1"/>
      <c r="E10" s="1"/>
      <c r="F10" s="1"/>
      <c r="G10" s="1"/>
      <c r="H10" s="1"/>
      <c r="I10" s="22"/>
      <c r="J10" s="3"/>
      <c r="K10" s="1"/>
      <c r="L10" s="1"/>
      <c r="M10" s="1"/>
      <c r="N10" s="1"/>
      <c r="O10" s="1"/>
      <c r="P10" s="1"/>
      <c r="Q10" s="1"/>
      <c r="R10" s="1">
        <v>140</v>
      </c>
      <c r="S10" s="1"/>
      <c r="T10" s="1"/>
      <c r="U10" s="1"/>
      <c r="V10" s="1"/>
      <c r="W10" s="1"/>
      <c r="X10" s="10">
        <f t="shared" si="0"/>
        <v>12677.48</v>
      </c>
    </row>
    <row r="11" spans="1:24" ht="30" x14ac:dyDescent="0.25">
      <c r="A11" s="11">
        <v>46181</v>
      </c>
      <c r="B11" s="27" t="s">
        <v>266</v>
      </c>
      <c r="C11" s="1"/>
      <c r="D11" s="1"/>
      <c r="E11" s="1"/>
      <c r="F11" s="1"/>
      <c r="G11" s="1"/>
      <c r="H11" s="1"/>
      <c r="I11" s="22"/>
      <c r="J11" s="3"/>
      <c r="K11" s="1"/>
      <c r="L11" s="1"/>
      <c r="M11" s="1"/>
      <c r="N11" s="1"/>
      <c r="O11" s="1"/>
      <c r="P11" s="1"/>
      <c r="Q11" s="1"/>
      <c r="R11" s="1">
        <v>240</v>
      </c>
      <c r="S11" s="1"/>
      <c r="T11" s="1"/>
      <c r="U11" s="1"/>
      <c r="V11" s="1"/>
      <c r="W11" s="1"/>
      <c r="X11" s="10">
        <f t="shared" si="0"/>
        <v>12437.48</v>
      </c>
    </row>
    <row r="12" spans="1:24" ht="30" x14ac:dyDescent="0.25">
      <c r="A12" s="11">
        <v>46181</v>
      </c>
      <c r="B12" s="23" t="s">
        <v>265</v>
      </c>
      <c r="C12" s="1"/>
      <c r="D12" s="1"/>
      <c r="E12" s="1"/>
      <c r="F12" s="1"/>
      <c r="G12" s="1"/>
      <c r="H12" s="1"/>
      <c r="I12" s="22"/>
      <c r="J12" s="3"/>
      <c r="K12" s="1"/>
      <c r="L12" s="1"/>
      <c r="M12" s="1"/>
      <c r="N12" s="1"/>
      <c r="O12" s="1"/>
      <c r="P12" s="1"/>
      <c r="Q12" s="1"/>
      <c r="R12" s="1">
        <v>240</v>
      </c>
      <c r="S12" s="1"/>
      <c r="T12" s="1"/>
      <c r="U12" s="1"/>
      <c r="V12" s="1"/>
      <c r="W12" s="1"/>
      <c r="X12" s="10">
        <f t="shared" si="0"/>
        <v>12197.48</v>
      </c>
    </row>
    <row r="13" spans="1:24" ht="30" x14ac:dyDescent="0.25">
      <c r="A13" s="11">
        <v>46181</v>
      </c>
      <c r="B13" s="23" t="s">
        <v>267</v>
      </c>
      <c r="C13" s="1"/>
      <c r="D13" s="1"/>
      <c r="E13" s="1"/>
      <c r="F13" s="1"/>
      <c r="G13" s="1"/>
      <c r="H13" s="1"/>
      <c r="I13" s="22"/>
      <c r="J13" s="3"/>
      <c r="K13" s="1"/>
      <c r="L13" s="1"/>
      <c r="M13" s="1"/>
      <c r="N13" s="1"/>
      <c r="O13" s="1"/>
      <c r="P13" s="1"/>
      <c r="Q13" s="1"/>
      <c r="R13" s="1">
        <v>225</v>
      </c>
      <c r="S13" s="1"/>
      <c r="T13" s="1"/>
      <c r="U13" s="1"/>
      <c r="V13" s="1"/>
      <c r="W13" s="1"/>
      <c r="X13" s="10">
        <f t="shared" si="0"/>
        <v>11972.48</v>
      </c>
    </row>
    <row r="14" spans="1:24" x14ac:dyDescent="0.25">
      <c r="A14" s="11" t="s">
        <v>214</v>
      </c>
      <c r="B14" s="23" t="s">
        <v>268</v>
      </c>
      <c r="C14" s="1">
        <v>270</v>
      </c>
      <c r="D14" s="1"/>
      <c r="E14" s="1"/>
      <c r="F14" s="1"/>
      <c r="G14" s="1"/>
      <c r="H14" s="1"/>
      <c r="I14" s="22"/>
      <c r="J14" s="3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0">
        <f t="shared" si="0"/>
        <v>12242.48</v>
      </c>
    </row>
    <row r="15" spans="1:24" x14ac:dyDescent="0.25">
      <c r="A15" s="11" t="s">
        <v>215</v>
      </c>
      <c r="B15" s="23" t="s">
        <v>269</v>
      </c>
      <c r="C15" s="1">
        <v>180.25</v>
      </c>
      <c r="D15" s="1"/>
      <c r="E15" s="1"/>
      <c r="F15" s="1"/>
      <c r="G15" s="1"/>
      <c r="H15" s="1"/>
      <c r="I15" s="22"/>
      <c r="J15" s="3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0">
        <f t="shared" si="0"/>
        <v>12422.73</v>
      </c>
    </row>
    <row r="16" spans="1:24" x14ac:dyDescent="0.25">
      <c r="A16" s="11" t="s">
        <v>216</v>
      </c>
      <c r="B16" s="23" t="s">
        <v>270</v>
      </c>
      <c r="C16" s="1"/>
      <c r="D16" s="1"/>
      <c r="E16" s="1"/>
      <c r="F16" s="1"/>
      <c r="G16" s="1"/>
      <c r="H16" s="1"/>
      <c r="I16" s="22"/>
      <c r="J16" s="3"/>
      <c r="K16" s="1"/>
      <c r="L16" s="1"/>
      <c r="M16" s="1"/>
      <c r="N16" s="1">
        <v>1200</v>
      </c>
      <c r="O16" s="1"/>
      <c r="P16" s="1"/>
      <c r="Q16" s="1"/>
      <c r="R16" s="1"/>
      <c r="S16" s="1"/>
      <c r="T16" s="1"/>
      <c r="U16" s="1"/>
      <c r="V16" s="1"/>
      <c r="W16" s="1"/>
      <c r="X16" s="10">
        <f t="shared" si="0"/>
        <v>11222.73</v>
      </c>
    </row>
    <row r="17" spans="1:24" ht="30" x14ac:dyDescent="0.25">
      <c r="A17" s="11" t="s">
        <v>217</v>
      </c>
      <c r="B17" s="23" t="s">
        <v>271</v>
      </c>
      <c r="C17" s="1"/>
      <c r="D17" s="1"/>
      <c r="E17" s="1"/>
      <c r="F17" s="1"/>
      <c r="G17" s="1"/>
      <c r="H17" s="1"/>
      <c r="I17" s="22"/>
      <c r="J17" s="3"/>
      <c r="K17" s="1"/>
      <c r="L17" s="1"/>
      <c r="M17" s="1"/>
      <c r="N17" s="1"/>
      <c r="O17" s="1"/>
      <c r="P17" s="1"/>
      <c r="Q17" s="1">
        <v>2200</v>
      </c>
      <c r="R17" s="1"/>
      <c r="S17" s="1"/>
      <c r="T17" s="1"/>
      <c r="U17" s="1"/>
      <c r="V17" s="1"/>
      <c r="W17" s="1"/>
      <c r="X17" s="10">
        <f t="shared" si="0"/>
        <v>9022.73</v>
      </c>
    </row>
    <row r="18" spans="1:24" x14ac:dyDescent="0.25">
      <c r="A18" s="11" t="s">
        <v>217</v>
      </c>
      <c r="B18" s="23" t="s">
        <v>272</v>
      </c>
      <c r="C18" s="1"/>
      <c r="D18" s="1"/>
      <c r="E18" s="1"/>
      <c r="F18" s="1"/>
      <c r="G18" s="1"/>
      <c r="H18" s="1"/>
      <c r="I18" s="22"/>
      <c r="J18" s="3"/>
      <c r="K18" s="1"/>
      <c r="L18" s="1">
        <v>275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0">
        <f t="shared" si="0"/>
        <v>8747.73</v>
      </c>
    </row>
    <row r="19" spans="1:24" x14ac:dyDescent="0.25">
      <c r="A19" s="11" t="s">
        <v>217</v>
      </c>
      <c r="B19" s="23" t="s">
        <v>273</v>
      </c>
      <c r="C19" s="1"/>
      <c r="D19" s="1"/>
      <c r="E19" s="1"/>
      <c r="F19" s="1"/>
      <c r="G19" s="1"/>
      <c r="H19" s="1"/>
      <c r="I19" s="22"/>
      <c r="J19" s="3">
        <v>500</v>
      </c>
      <c r="K19" s="1"/>
      <c r="L19" s="1">
        <v>275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0">
        <f t="shared" si="0"/>
        <v>7972.73</v>
      </c>
    </row>
    <row r="20" spans="1:24" x14ac:dyDescent="0.25">
      <c r="A20" s="11" t="s">
        <v>217</v>
      </c>
      <c r="B20" s="23" t="s">
        <v>274</v>
      </c>
      <c r="C20" s="1"/>
      <c r="D20" s="1"/>
      <c r="E20" s="1"/>
      <c r="F20" s="1"/>
      <c r="G20" s="1"/>
      <c r="H20" s="1"/>
      <c r="I20" s="22"/>
      <c r="J20" s="3"/>
      <c r="K20" s="1"/>
      <c r="L20" s="1">
        <v>275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0">
        <f t="shared" si="0"/>
        <v>7697.73</v>
      </c>
    </row>
    <row r="21" spans="1:24" x14ac:dyDescent="0.25">
      <c r="A21" s="11" t="s">
        <v>218</v>
      </c>
      <c r="B21" s="23" t="s">
        <v>219</v>
      </c>
      <c r="C21" s="1"/>
      <c r="D21" s="1"/>
      <c r="E21" s="1"/>
      <c r="F21" s="1"/>
      <c r="G21" s="1">
        <v>1100</v>
      </c>
      <c r="H21" s="1"/>
      <c r="I21" s="22"/>
      <c r="J21" s="3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0">
        <f t="shared" si="0"/>
        <v>8797.73</v>
      </c>
    </row>
    <row r="22" spans="1:24" x14ac:dyDescent="0.25">
      <c r="A22" s="11" t="s">
        <v>218</v>
      </c>
      <c r="B22" s="23" t="s">
        <v>219</v>
      </c>
      <c r="C22" s="1"/>
      <c r="D22" s="1"/>
      <c r="E22" s="1"/>
      <c r="F22" s="1"/>
      <c r="G22" s="1"/>
      <c r="H22" s="1"/>
      <c r="I22" s="22"/>
      <c r="J22" s="3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0">
        <f t="shared" si="0"/>
        <v>8797.73</v>
      </c>
    </row>
    <row r="23" spans="1:24" x14ac:dyDescent="0.25">
      <c r="A23" s="11" t="s">
        <v>218</v>
      </c>
      <c r="B23" s="23" t="s">
        <v>219</v>
      </c>
      <c r="C23" s="1"/>
      <c r="D23" s="1"/>
      <c r="E23" s="1"/>
      <c r="F23" s="1"/>
      <c r="G23" s="1"/>
      <c r="H23" s="1"/>
      <c r="I23" s="22"/>
      <c r="J23" s="3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0">
        <f t="shared" si="0"/>
        <v>8797.73</v>
      </c>
    </row>
    <row r="24" spans="1:24" ht="30" x14ac:dyDescent="0.25">
      <c r="A24" s="11" t="s">
        <v>218</v>
      </c>
      <c r="B24" s="23" t="s">
        <v>275</v>
      </c>
      <c r="C24" s="1"/>
      <c r="D24" s="1"/>
      <c r="E24" s="1"/>
      <c r="F24" s="1"/>
      <c r="G24" s="1"/>
      <c r="H24" s="1"/>
      <c r="I24" s="22"/>
      <c r="J24" s="3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0">
        <f t="shared" si="0"/>
        <v>8797.73</v>
      </c>
    </row>
    <row r="25" spans="1:24" x14ac:dyDescent="0.25">
      <c r="A25" s="11" t="s">
        <v>220</v>
      </c>
      <c r="B25" s="23" t="s">
        <v>195</v>
      </c>
      <c r="C25" s="1"/>
      <c r="D25" s="1">
        <v>200</v>
      </c>
      <c r="E25" s="1"/>
      <c r="F25" s="1"/>
      <c r="G25" s="1"/>
      <c r="H25" s="1"/>
      <c r="I25" s="22"/>
      <c r="J25" s="3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0">
        <f t="shared" si="0"/>
        <v>8997.73</v>
      </c>
    </row>
    <row r="26" spans="1:24" x14ac:dyDescent="0.25">
      <c r="A26" s="11" t="s">
        <v>220</v>
      </c>
      <c r="B26" s="23" t="s">
        <v>276</v>
      </c>
      <c r="C26" s="1">
        <v>999.85</v>
      </c>
      <c r="D26" s="1"/>
      <c r="E26" s="1"/>
      <c r="F26" s="1"/>
      <c r="G26" s="1"/>
      <c r="H26" s="1"/>
      <c r="I26" s="22"/>
      <c r="J26" s="3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0">
        <f t="shared" si="0"/>
        <v>9997.58</v>
      </c>
    </row>
    <row r="27" spans="1:24" ht="30" x14ac:dyDescent="0.25">
      <c r="A27" s="11" t="s">
        <v>221</v>
      </c>
      <c r="B27" s="23" t="s">
        <v>277</v>
      </c>
      <c r="C27" s="1"/>
      <c r="D27" s="1"/>
      <c r="E27" s="1"/>
      <c r="F27" s="1"/>
      <c r="G27" s="1"/>
      <c r="H27" s="1"/>
      <c r="I27" s="22"/>
      <c r="J27" s="3"/>
      <c r="K27" s="1"/>
      <c r="L27" s="1"/>
      <c r="M27" s="1"/>
      <c r="N27" s="1"/>
      <c r="O27" s="1"/>
      <c r="P27" s="1"/>
      <c r="Q27" s="1">
        <v>1100</v>
      </c>
      <c r="R27" s="1"/>
      <c r="S27" s="1"/>
      <c r="T27" s="1"/>
      <c r="U27" s="1"/>
      <c r="V27" s="1"/>
      <c r="W27" s="1"/>
      <c r="X27" s="10">
        <f t="shared" si="0"/>
        <v>8897.58</v>
      </c>
    </row>
    <row r="28" spans="1:24" x14ac:dyDescent="0.25">
      <c r="A28" s="11" t="s">
        <v>222</v>
      </c>
      <c r="B28" s="23" t="s">
        <v>278</v>
      </c>
      <c r="C28" s="1">
        <v>573.4</v>
      </c>
      <c r="D28" s="1"/>
      <c r="E28" s="1"/>
      <c r="F28" s="1"/>
      <c r="G28" s="1"/>
      <c r="H28" s="1"/>
      <c r="I28" s="22"/>
      <c r="J28" s="3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0">
        <f t="shared" si="0"/>
        <v>9470.98</v>
      </c>
    </row>
    <row r="29" spans="1:24" x14ac:dyDescent="0.25">
      <c r="A29" s="11" t="s">
        <v>222</v>
      </c>
      <c r="B29" s="23" t="s">
        <v>279</v>
      </c>
      <c r="C29" s="1">
        <v>373</v>
      </c>
      <c r="D29" s="1"/>
      <c r="E29" s="1"/>
      <c r="F29" s="1"/>
      <c r="G29" s="1"/>
      <c r="H29" s="1"/>
      <c r="I29" s="22"/>
      <c r="J29" s="3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0">
        <f t="shared" si="0"/>
        <v>9843.98</v>
      </c>
    </row>
    <row r="30" spans="1:24" x14ac:dyDescent="0.25">
      <c r="A30" s="11" t="s">
        <v>222</v>
      </c>
      <c r="B30" s="23" t="s">
        <v>280</v>
      </c>
      <c r="C30" s="1"/>
      <c r="D30" s="1"/>
      <c r="E30" s="1"/>
      <c r="F30" s="1"/>
      <c r="G30" s="1"/>
      <c r="H30" s="1"/>
      <c r="I30" s="22"/>
      <c r="J30" s="3"/>
      <c r="K30" s="1"/>
      <c r="L30" s="1"/>
      <c r="M30" s="1"/>
      <c r="N30" s="1"/>
      <c r="O30" s="1">
        <v>60</v>
      </c>
      <c r="P30" s="1"/>
      <c r="Q30" s="1"/>
      <c r="R30" s="1"/>
      <c r="S30" s="1"/>
      <c r="T30" s="1"/>
      <c r="U30" s="1"/>
      <c r="V30" s="1"/>
      <c r="W30" s="1"/>
      <c r="X30" s="10">
        <f t="shared" si="0"/>
        <v>9783.98</v>
      </c>
    </row>
    <row r="31" spans="1:24" x14ac:dyDescent="0.25">
      <c r="A31" s="11"/>
      <c r="B31" s="23"/>
      <c r="C31" s="1"/>
      <c r="D31" s="1"/>
      <c r="E31" s="1"/>
      <c r="F31" s="1"/>
      <c r="G31" s="1"/>
      <c r="H31" s="1"/>
      <c r="I31" s="22"/>
      <c r="J31" s="3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0">
        <f t="shared" si="0"/>
        <v>9783.98</v>
      </c>
    </row>
    <row r="32" spans="1:24" x14ac:dyDescent="0.25">
      <c r="A32" s="11"/>
      <c r="B32" s="23"/>
      <c r="C32" s="1"/>
      <c r="D32" s="1"/>
      <c r="E32" s="1"/>
      <c r="F32" s="1"/>
      <c r="G32" s="1"/>
      <c r="H32" s="1"/>
      <c r="I32" s="22"/>
      <c r="J32" s="3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0">
        <f t="shared" si="0"/>
        <v>9783.98</v>
      </c>
    </row>
    <row r="33" spans="1:24" x14ac:dyDescent="0.25">
      <c r="A33" s="11"/>
      <c r="B33" s="23"/>
      <c r="C33" s="1"/>
      <c r="D33" s="1"/>
      <c r="E33" s="1"/>
      <c r="F33" s="1"/>
      <c r="G33" s="1"/>
      <c r="H33" s="1"/>
      <c r="I33" s="22"/>
      <c r="J33" s="3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0">
        <f t="shared" si="0"/>
        <v>9783.98</v>
      </c>
    </row>
    <row r="34" spans="1:24" x14ac:dyDescent="0.25">
      <c r="A34" s="11"/>
      <c r="B34" s="23"/>
      <c r="C34" s="1"/>
      <c r="D34" s="1"/>
      <c r="E34" s="1"/>
      <c r="F34" s="1"/>
      <c r="G34" s="1"/>
      <c r="H34" s="1"/>
      <c r="I34" s="22"/>
      <c r="J34" s="3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0">
        <f t="shared" si="0"/>
        <v>9783.98</v>
      </c>
    </row>
    <row r="35" spans="1:24" x14ac:dyDescent="0.25">
      <c r="A35" s="3"/>
      <c r="B35" s="1"/>
      <c r="C35" s="1"/>
      <c r="D35" s="1"/>
      <c r="E35" s="1"/>
      <c r="F35" s="1"/>
      <c r="G35" s="1"/>
      <c r="H35" s="1"/>
      <c r="I35" s="2"/>
      <c r="J35" s="3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0">
        <f t="shared" si="0"/>
        <v>9783.98</v>
      </c>
    </row>
    <row r="36" spans="1:24" ht="15.75" thickBot="1" x14ac:dyDescent="0.3">
      <c r="A36" s="4"/>
      <c r="B36" s="5"/>
      <c r="C36" s="9">
        <f t="shared" ref="C36:W36" si="1">SUM(C4:C35)</f>
        <v>2596.5</v>
      </c>
      <c r="D36" s="9">
        <f t="shared" si="1"/>
        <v>200</v>
      </c>
      <c r="E36" s="9">
        <f t="shared" si="1"/>
        <v>0</v>
      </c>
      <c r="F36" s="9">
        <f t="shared" si="1"/>
        <v>0</v>
      </c>
      <c r="G36" s="9">
        <f t="shared" si="1"/>
        <v>1100</v>
      </c>
      <c r="H36" s="9">
        <f t="shared" si="1"/>
        <v>0</v>
      </c>
      <c r="I36" s="9">
        <f t="shared" si="1"/>
        <v>0</v>
      </c>
      <c r="J36" s="9">
        <f t="shared" si="1"/>
        <v>500</v>
      </c>
      <c r="K36" s="9">
        <f t="shared" si="1"/>
        <v>0</v>
      </c>
      <c r="L36" s="9">
        <f t="shared" si="1"/>
        <v>825</v>
      </c>
      <c r="M36" s="9">
        <f t="shared" si="1"/>
        <v>0</v>
      </c>
      <c r="N36" s="9">
        <f t="shared" si="1"/>
        <v>1200</v>
      </c>
      <c r="O36" s="9">
        <f t="shared" si="1"/>
        <v>60</v>
      </c>
      <c r="P36" s="9">
        <f t="shared" si="1"/>
        <v>0</v>
      </c>
      <c r="Q36" s="9">
        <f t="shared" si="1"/>
        <v>3300</v>
      </c>
      <c r="R36" s="9">
        <f t="shared" si="1"/>
        <v>2175</v>
      </c>
      <c r="S36" s="9">
        <f t="shared" si="1"/>
        <v>0</v>
      </c>
      <c r="T36" s="9">
        <f t="shared" si="1"/>
        <v>0</v>
      </c>
      <c r="U36" s="9">
        <f t="shared" si="1"/>
        <v>0</v>
      </c>
      <c r="V36" s="9">
        <f t="shared" si="1"/>
        <v>0</v>
      </c>
      <c r="W36" s="9">
        <f t="shared" si="1"/>
        <v>0</v>
      </c>
      <c r="X36" s="10"/>
    </row>
    <row r="38" spans="1:24" x14ac:dyDescent="0.25">
      <c r="H38" s="25">
        <f>SUM(C36:I36)</f>
        <v>3896.5</v>
      </c>
    </row>
    <row r="39" spans="1:24" x14ac:dyDescent="0.25">
      <c r="U39" s="25">
        <f>SUM(J36:W36)</f>
        <v>8060</v>
      </c>
    </row>
  </sheetData>
  <mergeCells count="2">
    <mergeCell ref="A1:X1"/>
    <mergeCell ref="A2:X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5"/>
  <sheetViews>
    <sheetView tabSelected="1" workbookViewId="0">
      <selection activeCell="B50" sqref="B50"/>
    </sheetView>
  </sheetViews>
  <sheetFormatPr defaultRowHeight="15" x14ac:dyDescent="0.25"/>
  <cols>
    <col min="1" max="1" width="16.140625" customWidth="1"/>
    <col min="2" max="2" width="15.7109375" customWidth="1"/>
    <col min="3" max="3" width="14.140625" customWidth="1"/>
    <col min="4" max="4" width="14.85546875" customWidth="1"/>
    <col min="5" max="5" width="18.140625" customWidth="1"/>
    <col min="6" max="6" width="15.85546875" customWidth="1"/>
    <col min="7" max="7" width="13.42578125" customWidth="1"/>
    <col min="8" max="8" width="11.7109375" customWidth="1"/>
    <col min="9" max="9" width="15.85546875" customWidth="1"/>
    <col min="10" max="10" width="15.5703125" customWidth="1"/>
    <col min="11" max="11" width="14.42578125" customWidth="1"/>
    <col min="12" max="12" width="16" customWidth="1"/>
    <col min="13" max="13" width="14.140625" customWidth="1"/>
    <col min="14" max="14" width="14.7109375" customWidth="1"/>
    <col min="15" max="15" width="15.5703125" customWidth="1"/>
    <col min="16" max="16" width="14.140625" customWidth="1"/>
    <col min="17" max="17" width="14.42578125" customWidth="1"/>
    <col min="18" max="18" width="14.5703125" customWidth="1"/>
    <col min="19" max="19" width="14.42578125" customWidth="1"/>
    <col min="20" max="20" width="3.28515625" customWidth="1"/>
    <col min="21" max="21" width="18.7109375" customWidth="1"/>
    <col min="22" max="22" width="13.140625" customWidth="1"/>
    <col min="23" max="23" width="17.28515625" customWidth="1"/>
  </cols>
  <sheetData>
    <row r="1" spans="1:23" ht="21" x14ac:dyDescent="0.35">
      <c r="A1" s="93" t="s">
        <v>190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</row>
    <row r="2" spans="1:23" ht="21.75" thickBot="1" x14ac:dyDescent="0.4">
      <c r="A2" s="94" t="s">
        <v>30</v>
      </c>
      <c r="B2" s="94"/>
      <c r="C2" s="94"/>
      <c r="D2" s="94"/>
      <c r="E2" s="94"/>
      <c r="F2" s="94"/>
      <c r="G2" s="94"/>
      <c r="H2" s="94"/>
      <c r="I2" s="94"/>
      <c r="J2" s="94" t="s">
        <v>31</v>
      </c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</row>
    <row r="3" spans="1:23" ht="56.25" x14ac:dyDescent="0.3">
      <c r="A3" s="28" t="s">
        <v>32</v>
      </c>
      <c r="B3" s="29" t="s">
        <v>33</v>
      </c>
      <c r="C3" s="30" t="s">
        <v>34</v>
      </c>
      <c r="D3" s="29" t="s">
        <v>35</v>
      </c>
      <c r="E3" s="31" t="s">
        <v>26</v>
      </c>
      <c r="F3" s="31" t="s">
        <v>281</v>
      </c>
      <c r="G3" s="32"/>
      <c r="H3" s="89"/>
      <c r="I3" s="32" t="s">
        <v>14</v>
      </c>
      <c r="J3" s="33" t="s">
        <v>75</v>
      </c>
      <c r="K3" s="34" t="s">
        <v>37</v>
      </c>
      <c r="L3" s="31" t="s">
        <v>9</v>
      </c>
      <c r="M3" s="31" t="s">
        <v>38</v>
      </c>
      <c r="N3" s="29" t="s">
        <v>35</v>
      </c>
      <c r="O3" s="29" t="s">
        <v>55</v>
      </c>
      <c r="P3" s="29" t="s">
        <v>282</v>
      </c>
      <c r="Q3" s="29" t="s">
        <v>90</v>
      </c>
      <c r="R3" s="29" t="s">
        <v>283</v>
      </c>
      <c r="S3" s="29" t="s">
        <v>21</v>
      </c>
      <c r="T3" s="29"/>
      <c r="U3" s="29"/>
      <c r="V3" s="84" t="s">
        <v>14</v>
      </c>
      <c r="W3" s="32" t="s">
        <v>39</v>
      </c>
    </row>
    <row r="4" spans="1:23" ht="18.75" x14ac:dyDescent="0.3">
      <c r="A4" s="35" t="s">
        <v>40</v>
      </c>
      <c r="B4" s="36"/>
      <c r="C4" s="37"/>
      <c r="D4" s="36"/>
      <c r="E4" s="38"/>
      <c r="F4" s="38"/>
      <c r="G4" s="39"/>
      <c r="H4" s="39"/>
      <c r="I4" s="39"/>
      <c r="J4" s="35"/>
      <c r="K4" s="40"/>
      <c r="L4" s="38"/>
      <c r="M4" s="38"/>
      <c r="N4" s="36"/>
      <c r="O4" s="36"/>
      <c r="P4" s="36"/>
      <c r="Q4" s="36"/>
      <c r="R4" s="36"/>
      <c r="S4" s="36"/>
      <c r="T4" s="36"/>
      <c r="U4" s="36"/>
      <c r="V4" s="85"/>
      <c r="W4" s="41">
        <v>14142.01</v>
      </c>
    </row>
    <row r="5" spans="1:23" ht="18.75" x14ac:dyDescent="0.3">
      <c r="A5" s="47" t="s">
        <v>45</v>
      </c>
      <c r="B5" s="43">
        <v>310</v>
      </c>
      <c r="C5" s="12">
        <v>200</v>
      </c>
      <c r="D5" s="12"/>
      <c r="E5" s="12">
        <v>14880</v>
      </c>
      <c r="F5" s="12"/>
      <c r="G5" s="44"/>
      <c r="H5" s="44"/>
      <c r="I5" s="44">
        <f>SUM(B5:H5)</f>
        <v>15390</v>
      </c>
      <c r="J5" s="12">
        <v>500</v>
      </c>
      <c r="K5" s="45">
        <v>100</v>
      </c>
      <c r="L5" s="12">
        <v>585</v>
      </c>
      <c r="M5" s="12">
        <v>300</v>
      </c>
      <c r="N5" s="12">
        <v>75</v>
      </c>
      <c r="O5" s="12">
        <v>1500</v>
      </c>
      <c r="P5" s="12">
        <v>92</v>
      </c>
      <c r="Q5" s="12">
        <v>485</v>
      </c>
      <c r="R5" s="12">
        <v>9000</v>
      </c>
      <c r="S5" s="12"/>
      <c r="T5" s="12"/>
      <c r="U5" s="12"/>
      <c r="V5" s="44">
        <f>SUM(J5:U5)</f>
        <v>12637</v>
      </c>
      <c r="W5" s="87">
        <f>SUM(W4+I5-V5)</f>
        <v>16895.010000000002</v>
      </c>
    </row>
    <row r="6" spans="1:23" ht="18.75" x14ac:dyDescent="0.3">
      <c r="A6" s="47" t="s">
        <v>46</v>
      </c>
      <c r="B6" s="43">
        <v>976.75</v>
      </c>
      <c r="C6" s="12">
        <v>680</v>
      </c>
      <c r="D6" s="12">
        <v>40</v>
      </c>
      <c r="E6" s="12"/>
      <c r="F6" s="12">
        <v>6256</v>
      </c>
      <c r="G6" s="44"/>
      <c r="H6" s="44"/>
      <c r="I6" s="44">
        <f t="shared" ref="I6:I16" si="0">SUM(B6:H6)</f>
        <v>7952.75</v>
      </c>
      <c r="J6" s="48">
        <v>1700</v>
      </c>
      <c r="K6" s="12">
        <v>260</v>
      </c>
      <c r="L6" s="12">
        <v>425</v>
      </c>
      <c r="M6" s="12">
        <v>800</v>
      </c>
      <c r="N6" s="12"/>
      <c r="O6" s="12">
        <v>1500</v>
      </c>
      <c r="P6" s="12">
        <v>356</v>
      </c>
      <c r="Q6" s="12">
        <v>1195</v>
      </c>
      <c r="R6" s="12"/>
      <c r="S6" s="12">
        <v>150</v>
      </c>
      <c r="T6" s="12"/>
      <c r="U6" s="12"/>
      <c r="V6" s="44">
        <f t="shared" ref="V6:V16" si="1">SUM(J6:U6)</f>
        <v>6386</v>
      </c>
      <c r="W6" s="87">
        <f t="shared" ref="W6:W16" si="2">SUM(W5+I6-V6)</f>
        <v>18461.760000000002</v>
      </c>
    </row>
    <row r="7" spans="1:23" ht="18.75" x14ac:dyDescent="0.3">
      <c r="A7" s="47" t="s">
        <v>47</v>
      </c>
      <c r="B7" s="43">
        <v>471.22</v>
      </c>
      <c r="C7" s="12">
        <v>330</v>
      </c>
      <c r="D7" s="12">
        <v>75</v>
      </c>
      <c r="E7" s="12"/>
      <c r="F7" s="12"/>
      <c r="G7" s="44"/>
      <c r="H7" s="44"/>
      <c r="I7" s="44">
        <f t="shared" si="0"/>
        <v>876.22</v>
      </c>
      <c r="J7" s="48">
        <v>1100</v>
      </c>
      <c r="K7" s="12">
        <v>125</v>
      </c>
      <c r="L7" s="12">
        <v>535</v>
      </c>
      <c r="M7" s="12">
        <v>1520</v>
      </c>
      <c r="N7" s="12"/>
      <c r="O7" s="12">
        <v>1200</v>
      </c>
      <c r="P7" s="12">
        <v>35.5</v>
      </c>
      <c r="Q7" s="12">
        <v>875</v>
      </c>
      <c r="R7" s="12"/>
      <c r="S7" s="12"/>
      <c r="T7" s="12"/>
      <c r="U7" s="12"/>
      <c r="V7" s="44">
        <f t="shared" si="1"/>
        <v>5390.5</v>
      </c>
      <c r="W7" s="87">
        <f t="shared" si="2"/>
        <v>13947.480000000003</v>
      </c>
    </row>
    <row r="8" spans="1:23" ht="18.75" x14ac:dyDescent="0.3">
      <c r="A8" s="47" t="s">
        <v>48</v>
      </c>
      <c r="B8" s="43">
        <v>2596.5</v>
      </c>
      <c r="C8" s="12">
        <v>200</v>
      </c>
      <c r="D8" s="12"/>
      <c r="E8" s="12">
        <v>1100</v>
      </c>
      <c r="F8" s="12"/>
      <c r="G8" s="44"/>
      <c r="H8" s="44"/>
      <c r="I8" s="44">
        <f t="shared" si="0"/>
        <v>3896.5</v>
      </c>
      <c r="J8" s="48">
        <v>500</v>
      </c>
      <c r="K8" s="12"/>
      <c r="L8" s="12">
        <v>825</v>
      </c>
      <c r="M8" s="12">
        <v>3300</v>
      </c>
      <c r="N8" s="12"/>
      <c r="O8" s="12">
        <v>1200</v>
      </c>
      <c r="P8" s="12">
        <v>60</v>
      </c>
      <c r="Q8" s="12">
        <v>2175</v>
      </c>
      <c r="R8" s="12"/>
      <c r="S8" s="12"/>
      <c r="T8" s="12"/>
      <c r="U8" s="12"/>
      <c r="V8" s="44">
        <f t="shared" si="1"/>
        <v>8060</v>
      </c>
      <c r="W8" s="87">
        <f t="shared" si="2"/>
        <v>9783.9800000000032</v>
      </c>
    </row>
    <row r="9" spans="1:23" ht="18.75" x14ac:dyDescent="0.3">
      <c r="A9" s="47"/>
      <c r="B9" s="43"/>
      <c r="C9" s="12"/>
      <c r="D9" s="12"/>
      <c r="E9" s="12"/>
      <c r="F9" s="12"/>
      <c r="G9" s="44"/>
      <c r="H9" s="44"/>
      <c r="I9" s="44">
        <f t="shared" si="0"/>
        <v>0</v>
      </c>
      <c r="J9" s="48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44">
        <f t="shared" si="1"/>
        <v>0</v>
      </c>
      <c r="W9" s="87">
        <f t="shared" si="2"/>
        <v>9783.9800000000032</v>
      </c>
    </row>
    <row r="10" spans="1:23" ht="18.75" x14ac:dyDescent="0.3">
      <c r="A10" s="47"/>
      <c r="B10" s="43"/>
      <c r="C10" s="12"/>
      <c r="D10" s="12"/>
      <c r="E10" s="12"/>
      <c r="F10" s="12"/>
      <c r="G10" s="44"/>
      <c r="H10" s="44"/>
      <c r="I10" s="44">
        <f t="shared" si="0"/>
        <v>0</v>
      </c>
      <c r="J10" s="48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44">
        <f t="shared" si="1"/>
        <v>0</v>
      </c>
      <c r="W10" s="87">
        <f t="shared" si="2"/>
        <v>9783.9800000000032</v>
      </c>
    </row>
    <row r="11" spans="1:23" ht="18.75" x14ac:dyDescent="0.3">
      <c r="A11" s="47"/>
      <c r="B11" s="43"/>
      <c r="C11" s="12"/>
      <c r="D11" s="12"/>
      <c r="E11" s="12"/>
      <c r="F11" s="12"/>
      <c r="G11" s="44"/>
      <c r="H11" s="44"/>
      <c r="I11" s="44">
        <f t="shared" si="0"/>
        <v>0</v>
      </c>
      <c r="J11" s="48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44">
        <f t="shared" si="1"/>
        <v>0</v>
      </c>
      <c r="W11" s="87">
        <f t="shared" si="2"/>
        <v>9783.9800000000032</v>
      </c>
    </row>
    <row r="12" spans="1:23" ht="18.75" x14ac:dyDescent="0.3">
      <c r="A12" s="47"/>
      <c r="B12" s="43"/>
      <c r="C12" s="12"/>
      <c r="D12" s="12"/>
      <c r="E12" s="12"/>
      <c r="F12" s="12"/>
      <c r="G12" s="44"/>
      <c r="H12" s="44"/>
      <c r="I12" s="44">
        <f t="shared" si="0"/>
        <v>0</v>
      </c>
      <c r="J12" s="48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44">
        <f t="shared" si="1"/>
        <v>0</v>
      </c>
      <c r="W12" s="87">
        <f t="shared" si="2"/>
        <v>9783.9800000000032</v>
      </c>
    </row>
    <row r="13" spans="1:23" ht="18.75" x14ac:dyDescent="0.3">
      <c r="A13" s="47"/>
      <c r="B13" s="43"/>
      <c r="C13" s="12"/>
      <c r="D13" s="12"/>
      <c r="E13" s="12"/>
      <c r="F13" s="12"/>
      <c r="G13" s="44"/>
      <c r="H13" s="44"/>
      <c r="I13" s="44">
        <f t="shared" si="0"/>
        <v>0</v>
      </c>
      <c r="J13" s="48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44">
        <f t="shared" si="1"/>
        <v>0</v>
      </c>
      <c r="W13" s="87">
        <f t="shared" si="2"/>
        <v>9783.9800000000032</v>
      </c>
    </row>
    <row r="14" spans="1:23" ht="18.75" x14ac:dyDescent="0.3">
      <c r="A14" s="47"/>
      <c r="B14" s="43"/>
      <c r="C14" s="12"/>
      <c r="D14" s="12"/>
      <c r="E14" s="12"/>
      <c r="F14" s="12"/>
      <c r="G14" s="44"/>
      <c r="H14" s="44"/>
      <c r="I14" s="44">
        <f t="shared" si="0"/>
        <v>0</v>
      </c>
      <c r="J14" s="48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44">
        <f t="shared" si="1"/>
        <v>0</v>
      </c>
      <c r="W14" s="87">
        <f t="shared" si="2"/>
        <v>9783.9800000000032</v>
      </c>
    </row>
    <row r="15" spans="1:23" ht="18.75" x14ac:dyDescent="0.3">
      <c r="A15" s="47"/>
      <c r="B15" s="43"/>
      <c r="C15" s="12"/>
      <c r="D15" s="12"/>
      <c r="E15" s="12"/>
      <c r="F15" s="12"/>
      <c r="G15" s="44"/>
      <c r="H15" s="44"/>
      <c r="I15" s="44">
        <f t="shared" si="0"/>
        <v>0</v>
      </c>
      <c r="J15" s="48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44">
        <f t="shared" si="1"/>
        <v>0</v>
      </c>
      <c r="W15" s="87">
        <f t="shared" si="2"/>
        <v>9783.9800000000032</v>
      </c>
    </row>
    <row r="16" spans="1:23" ht="18.75" x14ac:dyDescent="0.3">
      <c r="A16" s="47"/>
      <c r="B16" s="43"/>
      <c r="C16" s="12"/>
      <c r="D16" s="12"/>
      <c r="E16" s="12"/>
      <c r="F16" s="12"/>
      <c r="G16" s="44"/>
      <c r="H16" s="44"/>
      <c r="I16" s="44">
        <f t="shared" si="0"/>
        <v>0</v>
      </c>
      <c r="J16" s="48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44">
        <f t="shared" si="1"/>
        <v>0</v>
      </c>
      <c r="W16" s="87">
        <f t="shared" si="2"/>
        <v>9783.9800000000032</v>
      </c>
    </row>
    <row r="17" spans="1:23" ht="18.75" x14ac:dyDescent="0.3">
      <c r="A17" s="47"/>
      <c r="B17" s="12"/>
      <c r="C17" s="12"/>
      <c r="D17" s="12"/>
      <c r="E17" s="12"/>
      <c r="F17" s="12"/>
      <c r="G17" s="44"/>
      <c r="H17" s="44"/>
      <c r="I17" s="46"/>
      <c r="J17" s="48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44"/>
      <c r="W17" s="50"/>
    </row>
    <row r="18" spans="1:23" ht="21" x14ac:dyDescent="0.45">
      <c r="A18" s="51" t="s">
        <v>14</v>
      </c>
      <c r="B18" s="13">
        <f>SUM(B5:B16)</f>
        <v>4354.47</v>
      </c>
      <c r="C18" s="13">
        <f t="shared" ref="C18:I18" si="3">SUM(C5:C16)</f>
        <v>1410</v>
      </c>
      <c r="D18" s="13">
        <f t="shared" si="3"/>
        <v>115</v>
      </c>
      <c r="E18" s="13">
        <f t="shared" si="3"/>
        <v>15980</v>
      </c>
      <c r="F18" s="13">
        <f t="shared" si="3"/>
        <v>6256</v>
      </c>
      <c r="G18" s="13">
        <f t="shared" si="3"/>
        <v>0</v>
      </c>
      <c r="H18" s="13">
        <f t="shared" si="3"/>
        <v>0</v>
      </c>
      <c r="I18" s="13">
        <f t="shared" si="3"/>
        <v>28115.47</v>
      </c>
      <c r="J18" s="49">
        <f>SUM(J5:J17)</f>
        <v>3800</v>
      </c>
      <c r="K18" s="49">
        <f t="shared" ref="K18:U18" si="4">SUM(K5:K17)</f>
        <v>485</v>
      </c>
      <c r="L18" s="49">
        <f t="shared" si="4"/>
        <v>2370</v>
      </c>
      <c r="M18" s="49">
        <f t="shared" si="4"/>
        <v>5920</v>
      </c>
      <c r="N18" s="49">
        <f t="shared" si="4"/>
        <v>75</v>
      </c>
      <c r="O18" s="49">
        <f t="shared" si="4"/>
        <v>5400</v>
      </c>
      <c r="P18" s="49">
        <f t="shared" si="4"/>
        <v>543.5</v>
      </c>
      <c r="Q18" s="49">
        <f t="shared" si="4"/>
        <v>4730</v>
      </c>
      <c r="R18" s="49">
        <f t="shared" si="4"/>
        <v>9000</v>
      </c>
      <c r="S18" s="49">
        <f t="shared" si="4"/>
        <v>150</v>
      </c>
      <c r="T18" s="49">
        <f t="shared" si="4"/>
        <v>0</v>
      </c>
      <c r="U18" s="49">
        <f t="shared" si="4"/>
        <v>0</v>
      </c>
      <c r="V18" s="49"/>
      <c r="W18" s="52"/>
    </row>
    <row r="19" spans="1:23" ht="21.75" thickBot="1" x14ac:dyDescent="0.5">
      <c r="A19" s="53" t="s">
        <v>53</v>
      </c>
      <c r="B19" s="100">
        <f>SUM(B18:G18)</f>
        <v>28115.47</v>
      </c>
      <c r="C19" s="101"/>
      <c r="D19" s="55"/>
      <c r="E19" s="55"/>
      <c r="F19" s="55"/>
      <c r="G19" s="79"/>
      <c r="H19" s="79"/>
      <c r="I19" s="56"/>
      <c r="J19" s="57"/>
      <c r="K19" s="55"/>
      <c r="L19" s="55"/>
      <c r="M19" s="55"/>
      <c r="N19" s="55"/>
      <c r="O19" s="95" t="s">
        <v>54</v>
      </c>
      <c r="P19" s="96"/>
      <c r="Q19" s="96"/>
      <c r="R19" s="96"/>
      <c r="S19" s="96"/>
      <c r="T19" s="97"/>
      <c r="U19" s="54">
        <f>SUM(J18:U18)</f>
        <v>32473.5</v>
      </c>
      <c r="V19" s="86"/>
      <c r="W19" s="58"/>
    </row>
    <row r="20" spans="1:23" ht="102.75" customHeight="1" x14ac:dyDescent="0.25"/>
    <row r="21" spans="1:23" ht="21" x14ac:dyDescent="0.35">
      <c r="A21" s="93" t="s">
        <v>58</v>
      </c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</row>
    <row r="23" spans="1:23" ht="56.25" x14ac:dyDescent="0.3">
      <c r="A23" s="35" t="s">
        <v>32</v>
      </c>
      <c r="B23" s="35" t="s">
        <v>56</v>
      </c>
      <c r="C23" s="59" t="s">
        <v>61</v>
      </c>
      <c r="D23" s="35" t="s">
        <v>59</v>
      </c>
      <c r="E23" s="35" t="s">
        <v>60</v>
      </c>
      <c r="F23" s="59" t="s">
        <v>79</v>
      </c>
      <c r="G23" s="35" t="s">
        <v>80</v>
      </c>
      <c r="H23" s="35" t="s">
        <v>63</v>
      </c>
      <c r="I23" s="35" t="s">
        <v>81</v>
      </c>
      <c r="J23" s="59" t="s">
        <v>82</v>
      </c>
      <c r="K23" s="59" t="s">
        <v>62</v>
      </c>
      <c r="L23" s="59" t="s">
        <v>64</v>
      </c>
      <c r="M23" s="59"/>
      <c r="N23" s="59"/>
      <c r="O23" s="59" t="s">
        <v>14</v>
      </c>
    </row>
    <row r="24" spans="1:23" ht="18.75" x14ac:dyDescent="0.3">
      <c r="A24" s="60" t="s">
        <v>45</v>
      </c>
      <c r="B24" s="12"/>
      <c r="C24" s="12"/>
      <c r="D24" s="12"/>
      <c r="E24" s="12">
        <v>225</v>
      </c>
      <c r="F24" s="12"/>
      <c r="G24" s="12"/>
      <c r="H24" s="12"/>
      <c r="I24" s="12"/>
      <c r="J24" s="12"/>
      <c r="K24" s="12"/>
      <c r="L24" s="61">
        <v>85</v>
      </c>
      <c r="M24" s="12"/>
      <c r="N24" s="61"/>
      <c r="O24" s="13">
        <f>SUM(B24:N24)</f>
        <v>310</v>
      </c>
    </row>
    <row r="25" spans="1:23" ht="18.75" x14ac:dyDescent="0.3">
      <c r="A25" s="60" t="s">
        <v>46</v>
      </c>
      <c r="B25" s="12">
        <v>257.25</v>
      </c>
      <c r="C25" s="12"/>
      <c r="D25" s="12"/>
      <c r="E25" s="12"/>
      <c r="F25" s="12"/>
      <c r="G25" s="12"/>
      <c r="H25" s="12"/>
      <c r="I25" s="12"/>
      <c r="J25" s="12"/>
      <c r="K25" s="12"/>
      <c r="L25" s="12">
        <v>719.5</v>
      </c>
      <c r="M25" s="12"/>
      <c r="N25" s="12"/>
      <c r="O25" s="13">
        <f>SUM(B25:N25)</f>
        <v>976.75</v>
      </c>
    </row>
    <row r="26" spans="1:23" ht="18.75" x14ac:dyDescent="0.3">
      <c r="A26" s="60" t="s">
        <v>47</v>
      </c>
      <c r="B26" s="12"/>
      <c r="C26" s="12"/>
      <c r="D26" s="12">
        <v>201.22</v>
      </c>
      <c r="E26" s="12"/>
      <c r="F26" s="12"/>
      <c r="G26" s="12"/>
      <c r="H26" s="12"/>
      <c r="I26" s="12"/>
      <c r="J26" s="12"/>
      <c r="K26" s="12"/>
      <c r="L26" s="12">
        <v>270</v>
      </c>
      <c r="M26" s="12"/>
      <c r="N26" s="12"/>
      <c r="O26" s="13">
        <f t="shared" ref="O26:O35" si="5">SUM(B26:N26)</f>
        <v>471.22</v>
      </c>
    </row>
    <row r="27" spans="1:23" ht="18.75" x14ac:dyDescent="0.3">
      <c r="A27" s="60" t="s">
        <v>48</v>
      </c>
      <c r="B27" s="12">
        <v>180.25</v>
      </c>
      <c r="C27" s="12"/>
      <c r="D27" s="12"/>
      <c r="E27" s="12">
        <v>270</v>
      </c>
      <c r="F27" s="12"/>
      <c r="G27" s="12"/>
      <c r="H27" s="12"/>
      <c r="I27" s="12">
        <v>573.4</v>
      </c>
      <c r="J27" s="12">
        <v>999.85</v>
      </c>
      <c r="K27" s="12">
        <v>373</v>
      </c>
      <c r="L27" s="12">
        <v>200</v>
      </c>
      <c r="M27" s="12"/>
      <c r="N27" s="12"/>
      <c r="O27" s="13">
        <f t="shared" si="5"/>
        <v>2596.5</v>
      </c>
    </row>
    <row r="28" spans="1:23" ht="18.75" x14ac:dyDescent="0.3">
      <c r="A28" s="60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3">
        <f t="shared" si="5"/>
        <v>0</v>
      </c>
    </row>
    <row r="29" spans="1:23" ht="18.75" x14ac:dyDescent="0.3">
      <c r="A29" s="60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3">
        <f t="shared" si="5"/>
        <v>0</v>
      </c>
    </row>
    <row r="30" spans="1:23" ht="18.75" x14ac:dyDescent="0.3">
      <c r="A30" s="60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3">
        <f t="shared" si="5"/>
        <v>0</v>
      </c>
    </row>
    <row r="31" spans="1:23" ht="18.75" x14ac:dyDescent="0.3">
      <c r="A31" s="60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3">
        <f t="shared" si="5"/>
        <v>0</v>
      </c>
    </row>
    <row r="32" spans="1:23" ht="18.75" x14ac:dyDescent="0.3">
      <c r="A32" s="60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3">
        <f t="shared" si="5"/>
        <v>0</v>
      </c>
    </row>
    <row r="33" spans="1:15" ht="18.75" x14ac:dyDescent="0.3">
      <c r="A33" s="60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3">
        <f t="shared" si="5"/>
        <v>0</v>
      </c>
    </row>
    <row r="34" spans="1:15" ht="18.75" x14ac:dyDescent="0.3">
      <c r="A34" s="60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3">
        <f t="shared" si="5"/>
        <v>0</v>
      </c>
    </row>
    <row r="35" spans="1:15" ht="18.75" x14ac:dyDescent="0.3">
      <c r="A35" s="60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3">
        <f t="shared" si="5"/>
        <v>0</v>
      </c>
    </row>
    <row r="36" spans="1:15" ht="18.75" x14ac:dyDescent="0.3">
      <c r="A36" s="6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3">
        <f>SUM(O24:O35)</f>
        <v>4354.47</v>
      </c>
    </row>
    <row r="37" spans="1:15" ht="21" x14ac:dyDescent="0.45">
      <c r="A37" s="62"/>
      <c r="B37" s="64">
        <f>SUM(B24:B30)</f>
        <v>437.5</v>
      </c>
      <c r="C37" s="64">
        <f t="shared" ref="C37:N37" si="6">SUM(C24:C30)</f>
        <v>0</v>
      </c>
      <c r="D37" s="64">
        <f>SUM(D24:D31)</f>
        <v>201.22</v>
      </c>
      <c r="E37" s="64">
        <f>SUM(E24:E31)</f>
        <v>495</v>
      </c>
      <c r="F37" s="64">
        <f t="shared" si="6"/>
        <v>0</v>
      </c>
      <c r="G37" s="64">
        <f t="shared" si="6"/>
        <v>0</v>
      </c>
      <c r="H37" s="64">
        <f t="shared" si="6"/>
        <v>0</v>
      </c>
      <c r="I37" s="64">
        <f t="shared" si="6"/>
        <v>573.4</v>
      </c>
      <c r="J37" s="64">
        <f t="shared" si="6"/>
        <v>999.85</v>
      </c>
      <c r="K37" s="64">
        <f t="shared" si="6"/>
        <v>373</v>
      </c>
      <c r="L37" s="64">
        <f t="shared" si="6"/>
        <v>1274.5</v>
      </c>
      <c r="M37" s="64">
        <f t="shared" si="6"/>
        <v>0</v>
      </c>
      <c r="N37" s="64">
        <f t="shared" si="6"/>
        <v>0</v>
      </c>
      <c r="O37" s="63">
        <f>SUM(B37:N37)</f>
        <v>4354.4699999999993</v>
      </c>
    </row>
    <row r="40" spans="1:15" ht="21" x14ac:dyDescent="0.35">
      <c r="A40" s="93" t="s">
        <v>66</v>
      </c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</row>
    <row r="42" spans="1:15" ht="56.25" x14ac:dyDescent="0.3">
      <c r="A42" s="35" t="s">
        <v>32</v>
      </c>
      <c r="B42" s="35" t="s">
        <v>56</v>
      </c>
      <c r="C42" s="59" t="s">
        <v>61</v>
      </c>
      <c r="D42" s="35" t="s">
        <v>59</v>
      </c>
      <c r="E42" s="35" t="s">
        <v>60</v>
      </c>
      <c r="F42" s="59" t="s">
        <v>79</v>
      </c>
      <c r="G42" s="35" t="s">
        <v>80</v>
      </c>
      <c r="H42" s="35" t="s">
        <v>81</v>
      </c>
      <c r="I42" s="35" t="s">
        <v>82</v>
      </c>
      <c r="J42" s="59" t="s">
        <v>92</v>
      </c>
      <c r="K42" s="35" t="s">
        <v>63</v>
      </c>
      <c r="L42" s="35"/>
      <c r="M42" s="59"/>
      <c r="N42" s="59"/>
      <c r="O42" s="59" t="s">
        <v>14</v>
      </c>
    </row>
    <row r="43" spans="1:15" ht="18.75" x14ac:dyDescent="0.3">
      <c r="A43" s="60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65"/>
      <c r="O43" s="13">
        <f>SUM(B43:N43)</f>
        <v>0</v>
      </c>
    </row>
    <row r="44" spans="1:15" ht="18.75" x14ac:dyDescent="0.3">
      <c r="A44" s="60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3">
        <f>SUM(B44:N44)</f>
        <v>0</v>
      </c>
    </row>
    <row r="45" spans="1:15" ht="18.75" x14ac:dyDescent="0.3">
      <c r="A45" s="60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3">
        <f t="shared" ref="O45:O49" si="7">SUM(B45:N45)</f>
        <v>0</v>
      </c>
    </row>
    <row r="46" spans="1:15" ht="18.75" x14ac:dyDescent="0.3">
      <c r="A46" s="60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3">
        <f t="shared" si="7"/>
        <v>0</v>
      </c>
    </row>
    <row r="47" spans="1:15" ht="18.75" x14ac:dyDescent="0.3">
      <c r="A47" s="60" t="s">
        <v>45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3">
        <f t="shared" si="7"/>
        <v>0</v>
      </c>
    </row>
    <row r="48" spans="1:15" ht="18.75" x14ac:dyDescent="0.3">
      <c r="A48" s="60" t="s">
        <v>46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3">
        <f t="shared" si="7"/>
        <v>0</v>
      </c>
    </row>
    <row r="49" spans="1:15" ht="18.75" x14ac:dyDescent="0.3">
      <c r="A49" s="60" t="s">
        <v>47</v>
      </c>
      <c r="B49" s="12"/>
      <c r="C49" s="12"/>
      <c r="D49" s="12">
        <v>75</v>
      </c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3">
        <f t="shared" si="7"/>
        <v>75</v>
      </c>
    </row>
    <row r="50" spans="1:15" ht="18.75" x14ac:dyDescent="0.3">
      <c r="A50" s="60" t="s">
        <v>48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3"/>
    </row>
    <row r="51" spans="1:15" ht="18.75" x14ac:dyDescent="0.3">
      <c r="A51" s="60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3"/>
    </row>
    <row r="52" spans="1:15" ht="18.75" x14ac:dyDescent="0.3">
      <c r="A52" s="60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3"/>
    </row>
    <row r="53" spans="1:15" ht="18.75" x14ac:dyDescent="0.3">
      <c r="A53" s="60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3"/>
    </row>
    <row r="54" spans="1:15" ht="18.75" x14ac:dyDescent="0.3">
      <c r="A54" s="60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3"/>
    </row>
    <row r="55" spans="1:15" ht="21" x14ac:dyDescent="0.45">
      <c r="A55" s="6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63">
        <f>SUM(O43:O49)</f>
        <v>75</v>
      </c>
    </row>
    <row r="56" spans="1:15" ht="21" x14ac:dyDescent="0.45">
      <c r="A56" s="62" t="s">
        <v>14</v>
      </c>
      <c r="B56" s="13">
        <f>SUM(B43:B49)</f>
        <v>0</v>
      </c>
      <c r="C56" s="13">
        <f t="shared" ref="C56:N56" si="8">SUM(C43:C49)</f>
        <v>0</v>
      </c>
      <c r="D56" s="13">
        <f>SUM(D43:D50)</f>
        <v>75</v>
      </c>
      <c r="E56" s="13">
        <f t="shared" si="8"/>
        <v>0</v>
      </c>
      <c r="F56" s="13">
        <f t="shared" si="8"/>
        <v>0</v>
      </c>
      <c r="G56" s="13">
        <f t="shared" si="8"/>
        <v>0</v>
      </c>
      <c r="H56" s="13">
        <f t="shared" si="8"/>
        <v>0</v>
      </c>
      <c r="I56" s="13">
        <f t="shared" si="8"/>
        <v>0</v>
      </c>
      <c r="J56" s="13">
        <f t="shared" si="8"/>
        <v>0</v>
      </c>
      <c r="K56" s="13">
        <f t="shared" si="8"/>
        <v>0</v>
      </c>
      <c r="L56" s="13">
        <f t="shared" si="8"/>
        <v>0</v>
      </c>
      <c r="M56" s="13">
        <f t="shared" si="8"/>
        <v>0</v>
      </c>
      <c r="N56" s="13">
        <f t="shared" si="8"/>
        <v>0</v>
      </c>
      <c r="O56" s="63">
        <f>SUM(B56:N56)</f>
        <v>75</v>
      </c>
    </row>
    <row r="59" spans="1:15" ht="21" x14ac:dyDescent="0.35">
      <c r="A59" s="98" t="s">
        <v>67</v>
      </c>
      <c r="B59" s="98"/>
      <c r="C59" s="98"/>
      <c r="D59" s="98"/>
      <c r="E59" s="98"/>
      <c r="F59" s="98"/>
    </row>
    <row r="60" spans="1:15" ht="21" x14ac:dyDescent="0.35">
      <c r="A60" s="98">
        <v>2025</v>
      </c>
      <c r="B60" s="98"/>
      <c r="C60" s="98"/>
      <c r="D60" s="98"/>
      <c r="E60" s="98"/>
      <c r="F60" s="98"/>
    </row>
    <row r="61" spans="1:15" ht="42" x14ac:dyDescent="0.35">
      <c r="A61" s="66" t="s">
        <v>32</v>
      </c>
      <c r="B61" s="67" t="s">
        <v>68</v>
      </c>
      <c r="C61" s="66" t="s">
        <v>69</v>
      </c>
      <c r="D61" s="66" t="s">
        <v>70</v>
      </c>
      <c r="E61" s="66" t="s">
        <v>71</v>
      </c>
      <c r="F61" s="68" t="s">
        <v>14</v>
      </c>
    </row>
    <row r="62" spans="1:15" ht="21" x14ac:dyDescent="0.35">
      <c r="A62" s="69"/>
      <c r="B62" s="70"/>
      <c r="C62" s="70"/>
      <c r="D62" s="70"/>
      <c r="E62" s="71"/>
      <c r="F62" s="70">
        <f t="shared" ref="F62:F74" si="9">SUM(B62:E62)</f>
        <v>0</v>
      </c>
    </row>
    <row r="63" spans="1:15" ht="21" x14ac:dyDescent="0.35">
      <c r="A63" s="69" t="s">
        <v>45</v>
      </c>
      <c r="B63" s="70"/>
      <c r="C63" s="70">
        <v>200</v>
      </c>
      <c r="D63" s="70"/>
      <c r="E63" s="71"/>
      <c r="F63" s="70">
        <f t="shared" si="9"/>
        <v>200</v>
      </c>
    </row>
    <row r="64" spans="1:15" ht="21" x14ac:dyDescent="0.35">
      <c r="A64" s="69" t="s">
        <v>46</v>
      </c>
      <c r="B64" s="70">
        <v>300</v>
      </c>
      <c r="C64" s="70">
        <v>200</v>
      </c>
      <c r="D64" s="70"/>
      <c r="E64" s="71">
        <v>180</v>
      </c>
      <c r="F64" s="70">
        <f t="shared" si="9"/>
        <v>680</v>
      </c>
    </row>
    <row r="65" spans="1:6" ht="21" x14ac:dyDescent="0.35">
      <c r="A65" s="69" t="s">
        <v>47</v>
      </c>
      <c r="B65" s="70">
        <v>150</v>
      </c>
      <c r="C65" s="70"/>
      <c r="D65" s="70"/>
      <c r="E65" s="71">
        <v>180</v>
      </c>
      <c r="F65" s="70">
        <f t="shared" si="9"/>
        <v>330</v>
      </c>
    </row>
    <row r="66" spans="1:6" ht="21" x14ac:dyDescent="0.35">
      <c r="A66" s="69" t="s">
        <v>48</v>
      </c>
      <c r="B66" s="70"/>
      <c r="C66" s="70">
        <v>200</v>
      </c>
      <c r="D66" s="70"/>
      <c r="E66" s="71"/>
      <c r="F66" s="70">
        <f t="shared" si="9"/>
        <v>200</v>
      </c>
    </row>
    <row r="67" spans="1:6" ht="21" x14ac:dyDescent="0.35">
      <c r="A67" s="69"/>
      <c r="B67" s="70"/>
      <c r="C67" s="70"/>
      <c r="D67" s="70"/>
      <c r="E67" s="71"/>
      <c r="F67" s="70">
        <f t="shared" si="9"/>
        <v>0</v>
      </c>
    </row>
    <row r="68" spans="1:6" ht="21" x14ac:dyDescent="0.35">
      <c r="A68" s="69"/>
      <c r="B68" s="70"/>
      <c r="C68" s="70"/>
      <c r="D68" s="70"/>
      <c r="E68" s="71"/>
      <c r="F68" s="70">
        <f t="shared" si="9"/>
        <v>0</v>
      </c>
    </row>
    <row r="69" spans="1:6" ht="21" x14ac:dyDescent="0.35">
      <c r="A69" s="69"/>
      <c r="B69" s="70"/>
      <c r="C69" s="70"/>
      <c r="D69" s="70"/>
      <c r="E69" s="71"/>
      <c r="F69" s="70">
        <f t="shared" si="9"/>
        <v>0</v>
      </c>
    </row>
    <row r="70" spans="1:6" ht="21" x14ac:dyDescent="0.35">
      <c r="A70" s="69"/>
      <c r="B70" s="70"/>
      <c r="C70" s="70"/>
      <c r="D70" s="70"/>
      <c r="E70" s="71"/>
      <c r="F70" s="70">
        <f t="shared" si="9"/>
        <v>0</v>
      </c>
    </row>
    <row r="71" spans="1:6" ht="21" x14ac:dyDescent="0.35">
      <c r="A71" s="69"/>
      <c r="B71" s="70"/>
      <c r="C71" s="70"/>
      <c r="D71" s="70"/>
      <c r="E71" s="71"/>
      <c r="F71" s="70">
        <f t="shared" si="9"/>
        <v>0</v>
      </c>
    </row>
    <row r="72" spans="1:6" ht="21" x14ac:dyDescent="0.35">
      <c r="A72" s="69"/>
      <c r="B72" s="70"/>
      <c r="C72" s="70"/>
      <c r="D72" s="70"/>
      <c r="E72" s="71"/>
      <c r="F72" s="70">
        <f t="shared" si="9"/>
        <v>0</v>
      </c>
    </row>
    <row r="73" spans="1:6" ht="21" x14ac:dyDescent="0.35">
      <c r="A73" s="69"/>
      <c r="B73" s="70"/>
      <c r="C73" s="70"/>
      <c r="D73" s="70"/>
      <c r="E73" s="71"/>
      <c r="F73" s="70">
        <f t="shared" si="9"/>
        <v>0</v>
      </c>
    </row>
    <row r="74" spans="1:6" ht="21" x14ac:dyDescent="0.35">
      <c r="A74" s="69"/>
      <c r="B74" s="70"/>
      <c r="C74" s="70"/>
      <c r="D74" s="70"/>
      <c r="E74" s="71"/>
      <c r="F74" s="70">
        <f t="shared" si="9"/>
        <v>0</v>
      </c>
    </row>
    <row r="75" spans="1:6" ht="21" x14ac:dyDescent="0.35">
      <c r="A75" s="69"/>
      <c r="B75" s="70"/>
      <c r="C75" s="70"/>
      <c r="D75" s="70"/>
      <c r="E75" s="70"/>
      <c r="F75" s="72">
        <f>SUM(F62:F73)</f>
        <v>1410</v>
      </c>
    </row>
    <row r="76" spans="1:6" ht="21" x14ac:dyDescent="0.35">
      <c r="A76" s="69" t="s">
        <v>14</v>
      </c>
      <c r="B76" s="70">
        <f>SUM(B62:B73)</f>
        <v>450</v>
      </c>
      <c r="C76" s="70">
        <f t="shared" ref="C76:E76" si="10">SUM(C62:C73)</f>
        <v>600</v>
      </c>
      <c r="D76" s="70">
        <f t="shared" si="10"/>
        <v>0</v>
      </c>
      <c r="E76" s="70">
        <f t="shared" si="10"/>
        <v>360</v>
      </c>
      <c r="F76" s="72">
        <f>SUM(B76:E76)</f>
        <v>1410</v>
      </c>
    </row>
    <row r="77" spans="1:6" ht="21" x14ac:dyDescent="0.45">
      <c r="A77" s="73"/>
      <c r="B77" s="74"/>
      <c r="C77" s="74"/>
      <c r="D77" s="74"/>
      <c r="E77" s="74"/>
      <c r="F77" s="75"/>
    </row>
    <row r="78" spans="1:6" ht="21" x14ac:dyDescent="0.45">
      <c r="A78" s="76"/>
      <c r="B78" s="74"/>
      <c r="C78" s="74"/>
      <c r="D78" s="74"/>
      <c r="E78" s="74"/>
      <c r="F78" s="75"/>
    </row>
    <row r="79" spans="1:6" ht="21" x14ac:dyDescent="0.35">
      <c r="A79" s="98" t="s">
        <v>72</v>
      </c>
      <c r="B79" s="98"/>
      <c r="C79" s="98"/>
      <c r="D79" s="98"/>
      <c r="E79" s="98"/>
      <c r="F79" s="98"/>
    </row>
    <row r="80" spans="1:6" ht="21" x14ac:dyDescent="0.35">
      <c r="A80" s="98"/>
      <c r="B80" s="98"/>
      <c r="C80" s="98"/>
      <c r="D80" s="98"/>
      <c r="E80" s="98"/>
      <c r="F80" s="98"/>
    </row>
    <row r="81" spans="1:6" ht="21" x14ac:dyDescent="0.35">
      <c r="A81" s="66" t="s">
        <v>32</v>
      </c>
      <c r="B81" s="67" t="s">
        <v>26</v>
      </c>
      <c r="C81" s="66" t="s">
        <v>83</v>
      </c>
      <c r="D81" s="66"/>
      <c r="E81" s="99" t="s">
        <v>73</v>
      </c>
      <c r="F81" s="99"/>
    </row>
    <row r="82" spans="1:6" ht="43.5" customHeight="1" x14ac:dyDescent="0.35">
      <c r="A82" s="69" t="s">
        <v>41</v>
      </c>
      <c r="B82" s="70"/>
      <c r="C82" s="70"/>
      <c r="D82" s="70"/>
      <c r="E82" s="102"/>
      <c r="F82" s="103"/>
    </row>
    <row r="83" spans="1:6" ht="21" x14ac:dyDescent="0.35">
      <c r="A83" s="69" t="s">
        <v>42</v>
      </c>
      <c r="B83" s="70"/>
      <c r="C83" s="70"/>
      <c r="D83" s="70"/>
      <c r="E83" s="102"/>
      <c r="F83" s="103"/>
    </row>
    <row r="84" spans="1:6" ht="21" x14ac:dyDescent="0.35">
      <c r="A84" s="69" t="s">
        <v>43</v>
      </c>
      <c r="B84" s="70"/>
      <c r="C84" s="70"/>
      <c r="D84" s="70"/>
      <c r="E84" s="102"/>
      <c r="F84" s="103"/>
    </row>
    <row r="85" spans="1:6" ht="44.25" customHeight="1" x14ac:dyDescent="0.35">
      <c r="A85" s="69" t="s">
        <v>44</v>
      </c>
      <c r="B85" s="70"/>
      <c r="C85" s="70"/>
      <c r="D85" s="70"/>
      <c r="E85" s="102"/>
      <c r="F85" s="103"/>
    </row>
    <row r="86" spans="1:6" ht="51" customHeight="1" x14ac:dyDescent="0.35">
      <c r="A86" s="69" t="s">
        <v>45</v>
      </c>
      <c r="B86" s="70">
        <v>14880</v>
      </c>
      <c r="C86" s="70"/>
      <c r="D86" s="70"/>
      <c r="E86" s="102" t="s">
        <v>284</v>
      </c>
      <c r="F86" s="103"/>
    </row>
    <row r="87" spans="1:6" ht="21" x14ac:dyDescent="0.35">
      <c r="A87" s="69" t="s">
        <v>46</v>
      </c>
      <c r="B87" s="70"/>
      <c r="C87" s="70">
        <v>6256</v>
      </c>
      <c r="D87" s="70"/>
      <c r="E87" s="102"/>
      <c r="F87" s="103"/>
    </row>
    <row r="88" spans="1:6" ht="39.75" customHeight="1" x14ac:dyDescent="0.35">
      <c r="A88" s="69" t="s">
        <v>47</v>
      </c>
      <c r="B88" s="70"/>
      <c r="C88" s="70"/>
      <c r="D88" s="70"/>
      <c r="E88" s="102"/>
      <c r="F88" s="103"/>
    </row>
    <row r="89" spans="1:6" ht="41.25" customHeight="1" x14ac:dyDescent="0.35">
      <c r="A89" s="69" t="s">
        <v>48</v>
      </c>
      <c r="B89" s="70">
        <v>1100</v>
      </c>
      <c r="C89" s="70"/>
      <c r="D89" s="70"/>
      <c r="E89" s="102" t="s">
        <v>285</v>
      </c>
      <c r="F89" s="103"/>
    </row>
    <row r="90" spans="1:6" ht="21" x14ac:dyDescent="0.35">
      <c r="A90" s="69" t="s">
        <v>49</v>
      </c>
      <c r="B90" s="70"/>
      <c r="C90" s="70"/>
      <c r="D90" s="70"/>
      <c r="E90" s="99"/>
      <c r="F90" s="99"/>
    </row>
    <row r="91" spans="1:6" ht="21" x14ac:dyDescent="0.35">
      <c r="A91" s="69" t="s">
        <v>50</v>
      </c>
      <c r="B91" s="70"/>
      <c r="C91" s="70"/>
      <c r="D91" s="70"/>
      <c r="E91" s="99"/>
      <c r="F91" s="99"/>
    </row>
    <row r="92" spans="1:6" ht="21" x14ac:dyDescent="0.35">
      <c r="A92" s="69" t="s">
        <v>51</v>
      </c>
      <c r="B92" s="70"/>
      <c r="C92" s="70"/>
      <c r="D92" s="70"/>
      <c r="E92" s="99"/>
      <c r="F92" s="99"/>
    </row>
    <row r="93" spans="1:6" ht="21" x14ac:dyDescent="0.35">
      <c r="A93" s="69" t="s">
        <v>52</v>
      </c>
      <c r="B93" s="70"/>
      <c r="C93" s="70"/>
      <c r="D93" s="70"/>
      <c r="E93" s="99"/>
      <c r="F93" s="99"/>
    </row>
    <row r="94" spans="1:6" ht="21" x14ac:dyDescent="0.35">
      <c r="A94" s="69"/>
      <c r="B94" s="70"/>
      <c r="C94" s="70"/>
      <c r="D94" s="70"/>
      <c r="E94" s="99"/>
      <c r="F94" s="99"/>
    </row>
    <row r="95" spans="1:6" ht="21" x14ac:dyDescent="0.35">
      <c r="A95" s="69" t="s">
        <v>14</v>
      </c>
      <c r="B95" s="77">
        <f>SUM(B82:B93)</f>
        <v>15980</v>
      </c>
      <c r="C95" s="77">
        <f t="shared" ref="C95:D95" si="11">SUM(C82:C93)</f>
        <v>6256</v>
      </c>
      <c r="D95" s="77">
        <f t="shared" si="11"/>
        <v>0</v>
      </c>
      <c r="E95" s="99"/>
      <c r="F95" s="99"/>
    </row>
  </sheetData>
  <mergeCells count="26">
    <mergeCell ref="E95:F95"/>
    <mergeCell ref="E89:F89"/>
    <mergeCell ref="E90:F90"/>
    <mergeCell ref="E91:F91"/>
    <mergeCell ref="E92:F92"/>
    <mergeCell ref="E93:F93"/>
    <mergeCell ref="E94:F94"/>
    <mergeCell ref="E88:F88"/>
    <mergeCell ref="A59:F59"/>
    <mergeCell ref="A60:F60"/>
    <mergeCell ref="A79:F79"/>
    <mergeCell ref="A80:F80"/>
    <mergeCell ref="E81:F81"/>
    <mergeCell ref="E82:F82"/>
    <mergeCell ref="E83:F83"/>
    <mergeCell ref="E84:F84"/>
    <mergeCell ref="E85:F85"/>
    <mergeCell ref="E86:F86"/>
    <mergeCell ref="E87:F87"/>
    <mergeCell ref="A40:O40"/>
    <mergeCell ref="B19:C19"/>
    <mergeCell ref="A1:W1"/>
    <mergeCell ref="A2:I2"/>
    <mergeCell ref="J2:W2"/>
    <mergeCell ref="O19:T19"/>
    <mergeCell ref="A21:O21"/>
  </mergeCells>
  <pageMargins left="0.25" right="0.25" top="0.75" bottom="0.75" header="0.3" footer="0.3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D20" sqref="D20"/>
    </sheetView>
  </sheetViews>
  <sheetFormatPr defaultRowHeight="15" x14ac:dyDescent="0.25"/>
  <cols>
    <col min="1" max="1" width="11.42578125" customWidth="1"/>
    <col min="2" max="2" width="24.28515625" customWidth="1"/>
    <col min="8" max="8" width="10.7109375" customWidth="1"/>
    <col min="10" max="10" width="12.7109375" customWidth="1"/>
    <col min="12" max="12" width="11.140625" customWidth="1"/>
    <col min="13" max="13" width="10.140625" customWidth="1"/>
    <col min="14" max="14" width="12" customWidth="1"/>
    <col min="15" max="15" width="9.7109375" customWidth="1"/>
    <col min="16" max="16" width="14.7109375" customWidth="1"/>
    <col min="17" max="17" width="11.5703125" customWidth="1"/>
    <col min="18" max="18" width="10" customWidth="1"/>
    <col min="20" max="20" width="3" customWidth="1"/>
    <col min="21" max="21" width="3.140625" customWidth="1"/>
    <col min="22" max="22" width="3.5703125" customWidth="1"/>
    <col min="23" max="23" width="2.28515625" customWidth="1"/>
    <col min="24" max="24" width="12.7109375" customWidth="1"/>
  </cols>
  <sheetData>
    <row r="1" spans="1:24" ht="18.75" x14ac:dyDescent="0.3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</row>
    <row r="2" spans="1:24" ht="19.5" thickBot="1" x14ac:dyDescent="0.35">
      <c r="A2" s="92" t="s">
        <v>191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</row>
    <row r="3" spans="1:24" ht="63" x14ac:dyDescent="0.25">
      <c r="A3" s="17" t="s">
        <v>1</v>
      </c>
      <c r="B3" s="18" t="s">
        <v>2</v>
      </c>
      <c r="C3" s="19" t="s">
        <v>3</v>
      </c>
      <c r="D3" s="20" t="s">
        <v>4</v>
      </c>
      <c r="E3" s="20" t="s">
        <v>5</v>
      </c>
      <c r="F3" s="20" t="s">
        <v>6</v>
      </c>
      <c r="G3" s="20" t="s">
        <v>26</v>
      </c>
      <c r="H3" s="20" t="s">
        <v>27</v>
      </c>
      <c r="I3" s="21" t="s">
        <v>85</v>
      </c>
      <c r="J3" s="16" t="s">
        <v>20</v>
      </c>
      <c r="K3" s="14" t="s">
        <v>16</v>
      </c>
      <c r="L3" s="14" t="s">
        <v>9</v>
      </c>
      <c r="M3" s="14" t="s">
        <v>5</v>
      </c>
      <c r="N3" s="14" t="s">
        <v>55</v>
      </c>
      <c r="O3" s="14" t="s">
        <v>24</v>
      </c>
      <c r="P3" s="14" t="s">
        <v>12</v>
      </c>
      <c r="Q3" s="14" t="s">
        <v>7</v>
      </c>
      <c r="R3" s="14" t="s">
        <v>90</v>
      </c>
      <c r="S3" s="14" t="s">
        <v>91</v>
      </c>
      <c r="T3" s="14"/>
      <c r="U3" s="14"/>
      <c r="V3" s="14"/>
      <c r="W3" s="14"/>
      <c r="X3" s="15" t="s">
        <v>11</v>
      </c>
    </row>
    <row r="4" spans="1:24" x14ac:dyDescent="0.25">
      <c r="A4" s="8"/>
      <c r="B4" s="1" t="s">
        <v>15</v>
      </c>
      <c r="C4" s="1"/>
      <c r="D4" s="1"/>
      <c r="E4" s="1"/>
      <c r="F4" s="1"/>
      <c r="G4" s="1"/>
      <c r="H4" s="1"/>
      <c r="I4" s="22"/>
      <c r="J4" s="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0">
        <v>13387.02</v>
      </c>
    </row>
    <row r="5" spans="1:24" x14ac:dyDescent="0.25">
      <c r="A5" s="8"/>
      <c r="B5" s="23"/>
      <c r="C5" s="1"/>
      <c r="D5" s="1"/>
      <c r="E5" s="1"/>
      <c r="F5" s="1"/>
      <c r="G5" s="1"/>
      <c r="H5" s="1"/>
      <c r="I5" s="22"/>
      <c r="J5" s="3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0">
        <f>SUM(X4+C5+D5+E5+F5+G5+H5+I5-J5-K5-L5-M5-N5-O5-P5-Q5-R5-S5-T5-U5-V5-W5)</f>
        <v>13387.02</v>
      </c>
    </row>
    <row r="6" spans="1:24" x14ac:dyDescent="0.25">
      <c r="A6" s="8"/>
      <c r="B6" s="23"/>
      <c r="C6" s="1"/>
      <c r="D6" s="1"/>
      <c r="E6" s="1"/>
      <c r="F6" s="1"/>
      <c r="G6" s="1"/>
      <c r="H6" s="1"/>
      <c r="I6" s="22"/>
      <c r="J6" s="3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0">
        <f t="shared" ref="X6:X24" si="0">SUM(X5+C6+D6+E6+F6+G6+H6+I6-J6-K6-L6-M6-N6-O6-P6-Q6-R6-S6-T6-U6-V6-W6)</f>
        <v>13387.02</v>
      </c>
    </row>
    <row r="7" spans="1:24" x14ac:dyDescent="0.25">
      <c r="A7" s="8"/>
      <c r="B7" s="23"/>
      <c r="C7" s="26"/>
      <c r="D7" s="1"/>
      <c r="E7" s="1"/>
      <c r="F7" s="1"/>
      <c r="G7" s="1"/>
      <c r="H7" s="1"/>
      <c r="I7" s="22"/>
      <c r="J7" s="3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0">
        <f t="shared" si="0"/>
        <v>13387.02</v>
      </c>
    </row>
    <row r="8" spans="1:24" x14ac:dyDescent="0.25">
      <c r="A8" s="8"/>
      <c r="B8" s="1"/>
      <c r="C8" s="1"/>
      <c r="D8" s="1"/>
      <c r="E8" s="1"/>
      <c r="F8" s="1"/>
      <c r="G8" s="1"/>
      <c r="H8" s="1"/>
      <c r="I8" s="22"/>
      <c r="J8" s="3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0">
        <f t="shared" si="0"/>
        <v>13387.02</v>
      </c>
    </row>
    <row r="9" spans="1:24" x14ac:dyDescent="0.25">
      <c r="A9" s="8"/>
      <c r="B9" s="88"/>
      <c r="C9" s="1"/>
      <c r="D9" s="1"/>
      <c r="E9" s="1"/>
      <c r="F9" s="1"/>
      <c r="G9" s="1"/>
      <c r="H9" s="1"/>
      <c r="I9" s="22"/>
      <c r="J9" s="3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0">
        <f t="shared" si="0"/>
        <v>13387.02</v>
      </c>
    </row>
    <row r="10" spans="1:24" x14ac:dyDescent="0.25">
      <c r="A10" s="8"/>
      <c r="B10" s="23"/>
      <c r="C10" s="1"/>
      <c r="D10" s="1"/>
      <c r="E10" s="1"/>
      <c r="F10" s="1"/>
      <c r="G10" s="1"/>
      <c r="H10" s="1"/>
      <c r="I10" s="22"/>
      <c r="J10" s="3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0">
        <f t="shared" si="0"/>
        <v>13387.02</v>
      </c>
    </row>
    <row r="11" spans="1:24" x14ac:dyDescent="0.25">
      <c r="A11" s="11"/>
      <c r="B11" s="27"/>
      <c r="C11" s="1"/>
      <c r="D11" s="1"/>
      <c r="E11" s="1"/>
      <c r="F11" s="1"/>
      <c r="G11" s="1"/>
      <c r="H11" s="1"/>
      <c r="I11" s="22"/>
      <c r="J11" s="3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0">
        <f t="shared" si="0"/>
        <v>13387.02</v>
      </c>
    </row>
    <row r="12" spans="1:24" x14ac:dyDescent="0.25">
      <c r="A12" s="11"/>
      <c r="B12" s="23"/>
      <c r="C12" s="1"/>
      <c r="D12" s="1"/>
      <c r="E12" s="1"/>
      <c r="F12" s="1"/>
      <c r="G12" s="1"/>
      <c r="H12" s="1"/>
      <c r="I12" s="22"/>
      <c r="J12" s="3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0">
        <f t="shared" si="0"/>
        <v>13387.02</v>
      </c>
    </row>
    <row r="13" spans="1:24" x14ac:dyDescent="0.25">
      <c r="A13" s="11"/>
      <c r="B13" s="23"/>
      <c r="C13" s="1"/>
      <c r="D13" s="1"/>
      <c r="E13" s="1"/>
      <c r="F13" s="1"/>
      <c r="G13" s="1"/>
      <c r="H13" s="1"/>
      <c r="I13" s="22"/>
      <c r="J13" s="3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0">
        <f t="shared" si="0"/>
        <v>13387.02</v>
      </c>
    </row>
    <row r="14" spans="1:24" x14ac:dyDescent="0.25">
      <c r="A14" s="11"/>
      <c r="B14" s="23"/>
      <c r="C14" s="1"/>
      <c r="D14" s="1"/>
      <c r="E14" s="1"/>
      <c r="F14" s="1"/>
      <c r="G14" s="1"/>
      <c r="H14" s="1"/>
      <c r="I14" s="22"/>
      <c r="J14" s="3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0">
        <f t="shared" si="0"/>
        <v>13387.02</v>
      </c>
    </row>
    <row r="15" spans="1:24" x14ac:dyDescent="0.25">
      <c r="A15" s="11"/>
      <c r="B15" s="23"/>
      <c r="C15" s="1"/>
      <c r="D15" s="1"/>
      <c r="E15" s="1"/>
      <c r="F15" s="1"/>
      <c r="G15" s="1"/>
      <c r="H15" s="1"/>
      <c r="I15" s="22"/>
      <c r="J15" s="3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0">
        <f t="shared" si="0"/>
        <v>13387.02</v>
      </c>
    </row>
    <row r="16" spans="1:24" x14ac:dyDescent="0.25">
      <c r="A16" s="11"/>
      <c r="B16" s="23"/>
      <c r="C16" s="1"/>
      <c r="D16" s="1"/>
      <c r="E16" s="1"/>
      <c r="F16" s="1"/>
      <c r="G16" s="1"/>
      <c r="H16" s="1"/>
      <c r="I16" s="22"/>
      <c r="J16" s="3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0">
        <f t="shared" si="0"/>
        <v>13387.02</v>
      </c>
    </row>
    <row r="17" spans="1:24" x14ac:dyDescent="0.25">
      <c r="A17" s="11"/>
      <c r="B17" s="23"/>
      <c r="C17" s="1"/>
      <c r="D17" s="1"/>
      <c r="E17" s="1"/>
      <c r="F17" s="1"/>
      <c r="G17" s="1"/>
      <c r="H17" s="1"/>
      <c r="I17" s="22"/>
      <c r="J17" s="3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0">
        <f t="shared" si="0"/>
        <v>13387.02</v>
      </c>
    </row>
    <row r="18" spans="1:24" x14ac:dyDescent="0.25">
      <c r="A18" s="11"/>
      <c r="B18" s="23"/>
      <c r="C18" s="1"/>
      <c r="D18" s="1"/>
      <c r="E18" s="1"/>
      <c r="F18" s="1"/>
      <c r="G18" s="1"/>
      <c r="H18" s="1"/>
      <c r="I18" s="22"/>
      <c r="J18" s="3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0">
        <f t="shared" si="0"/>
        <v>13387.02</v>
      </c>
    </row>
    <row r="19" spans="1:24" x14ac:dyDescent="0.25">
      <c r="A19" s="11"/>
      <c r="B19" s="23"/>
      <c r="C19" s="1"/>
      <c r="D19" s="1"/>
      <c r="E19" s="1"/>
      <c r="F19" s="1"/>
      <c r="G19" s="1"/>
      <c r="H19" s="1"/>
      <c r="I19" s="22"/>
      <c r="J19" s="3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0">
        <f t="shared" si="0"/>
        <v>13387.02</v>
      </c>
    </row>
    <row r="20" spans="1:24" x14ac:dyDescent="0.25">
      <c r="A20" s="11"/>
      <c r="B20" s="23"/>
      <c r="C20" s="1"/>
      <c r="D20" s="1"/>
      <c r="E20" s="1"/>
      <c r="F20" s="1"/>
      <c r="G20" s="1"/>
      <c r="H20" s="1"/>
      <c r="I20" s="22"/>
      <c r="J20" s="3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0">
        <f t="shared" si="0"/>
        <v>13387.02</v>
      </c>
    </row>
    <row r="21" spans="1:24" x14ac:dyDescent="0.25">
      <c r="A21" s="11"/>
      <c r="B21" s="23"/>
      <c r="C21" s="1"/>
      <c r="D21" s="1"/>
      <c r="E21" s="1"/>
      <c r="F21" s="1"/>
      <c r="G21" s="1"/>
      <c r="H21" s="1"/>
      <c r="I21" s="22"/>
      <c r="J21" s="3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0">
        <f t="shared" si="0"/>
        <v>13387.02</v>
      </c>
    </row>
    <row r="22" spans="1:24" x14ac:dyDescent="0.25">
      <c r="A22" s="11"/>
      <c r="B22" s="23"/>
      <c r="C22" s="1"/>
      <c r="D22" s="1"/>
      <c r="E22" s="1"/>
      <c r="F22" s="1"/>
      <c r="G22" s="1"/>
      <c r="H22" s="1"/>
      <c r="I22" s="22"/>
      <c r="J22" s="3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0">
        <f t="shared" si="0"/>
        <v>13387.02</v>
      </c>
    </row>
    <row r="23" spans="1:24" x14ac:dyDescent="0.25">
      <c r="A23" s="11"/>
      <c r="B23" s="23"/>
      <c r="C23" s="1"/>
      <c r="D23" s="1"/>
      <c r="E23" s="1"/>
      <c r="F23" s="1"/>
      <c r="G23" s="1"/>
      <c r="H23" s="1"/>
      <c r="I23" s="22"/>
      <c r="J23" s="3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0">
        <f t="shared" si="0"/>
        <v>13387.02</v>
      </c>
    </row>
    <row r="24" spans="1:24" x14ac:dyDescent="0.25">
      <c r="A24" s="3"/>
      <c r="B24" s="1"/>
      <c r="C24" s="1"/>
      <c r="D24" s="1"/>
      <c r="E24" s="1"/>
      <c r="F24" s="1"/>
      <c r="G24" s="1"/>
      <c r="H24" s="1"/>
      <c r="I24" s="2"/>
      <c r="J24" s="3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0">
        <f t="shared" si="0"/>
        <v>13387.02</v>
      </c>
    </row>
    <row r="25" spans="1:24" ht="15.75" thickBot="1" x14ac:dyDescent="0.3">
      <c r="A25" s="4"/>
      <c r="B25" s="5"/>
      <c r="C25" s="9">
        <f t="shared" ref="C25:W25" si="1">SUM(C4:C24)</f>
        <v>0</v>
      </c>
      <c r="D25" s="9">
        <f t="shared" si="1"/>
        <v>0</v>
      </c>
      <c r="E25" s="9">
        <f t="shared" si="1"/>
        <v>0</v>
      </c>
      <c r="F25" s="9">
        <f t="shared" si="1"/>
        <v>0</v>
      </c>
      <c r="G25" s="9">
        <f t="shared" si="1"/>
        <v>0</v>
      </c>
      <c r="H25" s="9">
        <f t="shared" si="1"/>
        <v>0</v>
      </c>
      <c r="I25" s="9">
        <f t="shared" si="1"/>
        <v>0</v>
      </c>
      <c r="J25" s="9">
        <f t="shared" si="1"/>
        <v>0</v>
      </c>
      <c r="K25" s="9">
        <f t="shared" si="1"/>
        <v>0</v>
      </c>
      <c r="L25" s="9">
        <f t="shared" si="1"/>
        <v>0</v>
      </c>
      <c r="M25" s="9">
        <f t="shared" si="1"/>
        <v>0</v>
      </c>
      <c r="N25" s="9">
        <f t="shared" si="1"/>
        <v>0</v>
      </c>
      <c r="O25" s="9">
        <f t="shared" si="1"/>
        <v>0</v>
      </c>
      <c r="P25" s="9">
        <f t="shared" si="1"/>
        <v>0</v>
      </c>
      <c r="Q25" s="9">
        <f t="shared" si="1"/>
        <v>0</v>
      </c>
      <c r="R25" s="9">
        <f t="shared" si="1"/>
        <v>0</v>
      </c>
      <c r="S25" s="9">
        <f t="shared" si="1"/>
        <v>0</v>
      </c>
      <c r="T25" s="9">
        <f t="shared" si="1"/>
        <v>0</v>
      </c>
      <c r="U25" s="9">
        <f t="shared" si="1"/>
        <v>0</v>
      </c>
      <c r="V25" s="9">
        <f t="shared" si="1"/>
        <v>0</v>
      </c>
      <c r="W25" s="9">
        <f t="shared" si="1"/>
        <v>0</v>
      </c>
      <c r="X25" s="10"/>
    </row>
    <row r="27" spans="1:24" x14ac:dyDescent="0.25">
      <c r="H27" s="25">
        <f>SUM(C25:I25)</f>
        <v>0</v>
      </c>
    </row>
    <row r="28" spans="1:24" x14ac:dyDescent="0.25">
      <c r="U28" s="25">
        <f>SUM(J25:W25)</f>
        <v>0</v>
      </c>
    </row>
  </sheetData>
  <mergeCells count="2">
    <mergeCell ref="A1:X1"/>
    <mergeCell ref="A2:X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workbookViewId="0">
      <pane xSplit="2" ySplit="3" topLeftCell="G4" activePane="bottomRight" state="frozen"/>
      <selection pane="topRight" activeCell="C1" sqref="C1"/>
      <selection pane="bottomLeft" activeCell="A4" sqref="A4"/>
      <selection pane="bottomRight" activeCell="R10" sqref="R10"/>
    </sheetView>
  </sheetViews>
  <sheetFormatPr defaultRowHeight="15" x14ac:dyDescent="0.25"/>
  <cols>
    <col min="1" max="1" width="11.7109375" customWidth="1"/>
    <col min="2" max="2" width="27" customWidth="1"/>
    <col min="3" max="3" width="12.28515625" customWidth="1"/>
    <col min="7" max="7" width="11.42578125" customWidth="1"/>
    <col min="8" max="8" width="11.140625" customWidth="1"/>
    <col min="10" max="10" width="10.85546875" customWidth="1"/>
    <col min="12" max="13" width="11.7109375" customWidth="1"/>
    <col min="14" max="14" width="11.140625" customWidth="1"/>
    <col min="19" max="19" width="11.7109375" customWidth="1"/>
    <col min="20" max="20" width="5" customWidth="1"/>
    <col min="21" max="21" width="4" customWidth="1"/>
    <col min="22" max="22" width="3.85546875" customWidth="1"/>
    <col min="23" max="23" width="4.42578125" customWidth="1"/>
    <col min="24" max="24" width="13.85546875" customWidth="1"/>
  </cols>
  <sheetData>
    <row r="1" spans="1:24" ht="18.75" x14ac:dyDescent="0.3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</row>
    <row r="2" spans="1:24" ht="19.5" thickBot="1" x14ac:dyDescent="0.35">
      <c r="A2" s="92" t="s">
        <v>94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</row>
    <row r="3" spans="1:24" ht="63" x14ac:dyDescent="0.25">
      <c r="A3" s="17" t="s">
        <v>1</v>
      </c>
      <c r="B3" s="18" t="s">
        <v>2</v>
      </c>
      <c r="C3" s="19" t="s">
        <v>3</v>
      </c>
      <c r="D3" s="20" t="s">
        <v>4</v>
      </c>
      <c r="E3" s="20" t="s">
        <v>5</v>
      </c>
      <c r="F3" s="20" t="s">
        <v>6</v>
      </c>
      <c r="G3" s="20" t="s">
        <v>26</v>
      </c>
      <c r="H3" s="20" t="s">
        <v>27</v>
      </c>
      <c r="I3" s="21" t="s">
        <v>85</v>
      </c>
      <c r="J3" s="16" t="s">
        <v>20</v>
      </c>
      <c r="K3" s="14" t="s">
        <v>16</v>
      </c>
      <c r="L3" s="14" t="s">
        <v>9</v>
      </c>
      <c r="M3" s="14" t="s">
        <v>5</v>
      </c>
      <c r="N3" s="14" t="s">
        <v>55</v>
      </c>
      <c r="O3" s="14" t="s">
        <v>24</v>
      </c>
      <c r="P3" s="14" t="s">
        <v>12</v>
      </c>
      <c r="Q3" s="14" t="s">
        <v>7</v>
      </c>
      <c r="R3" s="14" t="s">
        <v>90</v>
      </c>
      <c r="S3" s="14" t="s">
        <v>91</v>
      </c>
      <c r="T3" s="14"/>
      <c r="U3" s="14"/>
      <c r="V3" s="14"/>
      <c r="W3" s="14"/>
      <c r="X3" s="15" t="s">
        <v>11</v>
      </c>
    </row>
    <row r="4" spans="1:24" x14ac:dyDescent="0.25">
      <c r="A4" s="8"/>
      <c r="B4" s="1" t="s">
        <v>15</v>
      </c>
      <c r="C4" s="1"/>
      <c r="D4" s="1"/>
      <c r="E4" s="1"/>
      <c r="F4" s="1"/>
      <c r="G4" s="1"/>
      <c r="H4" s="1"/>
      <c r="I4" s="22"/>
      <c r="J4" s="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0">
        <v>15403.92</v>
      </c>
    </row>
    <row r="5" spans="1:24" x14ac:dyDescent="0.25">
      <c r="A5" s="8"/>
      <c r="B5" s="23"/>
      <c r="C5" s="1"/>
      <c r="D5" s="1"/>
      <c r="E5" s="1"/>
      <c r="F5" s="1"/>
      <c r="G5" s="1"/>
      <c r="H5" s="1"/>
      <c r="I5" s="22"/>
      <c r="J5" s="3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0">
        <f>SUM(X4+C5+D5+E5+F5+G5+H5+I5-J5-K5-L5-M5-N5-O5-P5-Q5-R5-S5-T5-U5-V5-W5)</f>
        <v>15403.92</v>
      </c>
    </row>
    <row r="6" spans="1:24" x14ac:dyDescent="0.25">
      <c r="A6" s="8"/>
      <c r="B6" s="23"/>
      <c r="C6" s="1"/>
      <c r="D6" s="1"/>
      <c r="E6" s="1"/>
      <c r="F6" s="1"/>
      <c r="G6" s="1"/>
      <c r="H6" s="1"/>
      <c r="I6" s="22"/>
      <c r="J6" s="3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0">
        <f t="shared" ref="X6:X24" si="0">SUM(X5+C6+D6+E6+F6+G6+H6+I6-J6-K6-L6-M6-N6-O6-P6-Q6-R6-S6-T6-U6-V6-W6)</f>
        <v>15403.92</v>
      </c>
    </row>
    <row r="7" spans="1:24" x14ac:dyDescent="0.25">
      <c r="A7" s="8"/>
      <c r="B7" s="23"/>
      <c r="C7" s="26"/>
      <c r="D7" s="1"/>
      <c r="E7" s="1"/>
      <c r="F7" s="1"/>
      <c r="G7" s="1"/>
      <c r="H7" s="1"/>
      <c r="I7" s="22"/>
      <c r="J7" s="3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0">
        <f t="shared" si="0"/>
        <v>15403.92</v>
      </c>
    </row>
    <row r="8" spans="1:24" x14ac:dyDescent="0.25">
      <c r="A8" s="8"/>
      <c r="B8" s="1"/>
      <c r="C8" s="1"/>
      <c r="D8" s="1"/>
      <c r="E8" s="1"/>
      <c r="F8" s="1"/>
      <c r="G8" s="1"/>
      <c r="H8" s="1"/>
      <c r="I8" s="22"/>
      <c r="J8" s="3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0">
        <f t="shared" si="0"/>
        <v>15403.92</v>
      </c>
    </row>
    <row r="9" spans="1:24" x14ac:dyDescent="0.25">
      <c r="A9" s="8"/>
      <c r="B9" s="24"/>
      <c r="C9" s="1"/>
      <c r="D9" s="1"/>
      <c r="E9" s="1"/>
      <c r="F9" s="1"/>
      <c r="G9" s="1"/>
      <c r="H9" s="1"/>
      <c r="I9" s="22"/>
      <c r="J9" s="3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0">
        <f t="shared" si="0"/>
        <v>15403.92</v>
      </c>
    </row>
    <row r="10" spans="1:24" x14ac:dyDescent="0.25">
      <c r="A10" s="8"/>
      <c r="B10" s="23"/>
      <c r="C10" s="1"/>
      <c r="D10" s="1"/>
      <c r="E10" s="1"/>
      <c r="F10" s="1"/>
      <c r="G10" s="1"/>
      <c r="H10" s="1"/>
      <c r="I10" s="22"/>
      <c r="J10" s="3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0">
        <f t="shared" si="0"/>
        <v>15403.92</v>
      </c>
    </row>
    <row r="11" spans="1:24" x14ac:dyDescent="0.25">
      <c r="A11" s="11"/>
      <c r="B11" s="27"/>
      <c r="C11" s="1"/>
      <c r="D11" s="1"/>
      <c r="E11" s="1"/>
      <c r="F11" s="1"/>
      <c r="G11" s="1"/>
      <c r="H11" s="1"/>
      <c r="I11" s="22"/>
      <c r="J11" s="3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0">
        <f t="shared" si="0"/>
        <v>15403.92</v>
      </c>
    </row>
    <row r="12" spans="1:24" x14ac:dyDescent="0.25">
      <c r="A12" s="11"/>
      <c r="B12" s="23"/>
      <c r="C12" s="1"/>
      <c r="D12" s="1"/>
      <c r="E12" s="1"/>
      <c r="F12" s="1"/>
      <c r="G12" s="1"/>
      <c r="H12" s="1"/>
      <c r="I12" s="22"/>
      <c r="J12" s="3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0">
        <f t="shared" si="0"/>
        <v>15403.92</v>
      </c>
    </row>
    <row r="13" spans="1:24" x14ac:dyDescent="0.25">
      <c r="A13" s="11"/>
      <c r="B13" s="23"/>
      <c r="C13" s="1"/>
      <c r="D13" s="1"/>
      <c r="E13" s="1"/>
      <c r="F13" s="1"/>
      <c r="G13" s="1"/>
      <c r="H13" s="1"/>
      <c r="I13" s="22"/>
      <c r="J13" s="3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0">
        <f t="shared" si="0"/>
        <v>15403.92</v>
      </c>
    </row>
    <row r="14" spans="1:24" x14ac:dyDescent="0.25">
      <c r="A14" s="11"/>
      <c r="B14" s="23"/>
      <c r="C14" s="1"/>
      <c r="D14" s="1"/>
      <c r="E14" s="1"/>
      <c r="F14" s="1"/>
      <c r="G14" s="1"/>
      <c r="H14" s="1"/>
      <c r="I14" s="22"/>
      <c r="J14" s="3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0">
        <f t="shared" si="0"/>
        <v>15403.92</v>
      </c>
    </row>
    <row r="15" spans="1:24" x14ac:dyDescent="0.25">
      <c r="A15" s="11"/>
      <c r="B15" s="23"/>
      <c r="C15" s="1"/>
      <c r="D15" s="1"/>
      <c r="E15" s="1"/>
      <c r="F15" s="1"/>
      <c r="G15" s="1"/>
      <c r="H15" s="1"/>
      <c r="I15" s="22"/>
      <c r="J15" s="3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0">
        <f t="shared" si="0"/>
        <v>15403.92</v>
      </c>
    </row>
    <row r="16" spans="1:24" x14ac:dyDescent="0.25">
      <c r="A16" s="11"/>
      <c r="B16" s="23"/>
      <c r="C16" s="1"/>
      <c r="D16" s="1"/>
      <c r="E16" s="1"/>
      <c r="F16" s="1"/>
      <c r="G16" s="1"/>
      <c r="H16" s="1"/>
      <c r="I16" s="22"/>
      <c r="J16" s="3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0">
        <f t="shared" si="0"/>
        <v>15403.92</v>
      </c>
    </row>
    <row r="17" spans="1:24" x14ac:dyDescent="0.25">
      <c r="A17" s="11"/>
      <c r="B17" s="23"/>
      <c r="C17" s="1"/>
      <c r="D17" s="1"/>
      <c r="E17" s="1"/>
      <c r="F17" s="1"/>
      <c r="G17" s="1"/>
      <c r="H17" s="1"/>
      <c r="I17" s="22"/>
      <c r="J17" s="3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0">
        <f t="shared" si="0"/>
        <v>15403.92</v>
      </c>
    </row>
    <row r="18" spans="1:24" x14ac:dyDescent="0.25">
      <c r="A18" s="11"/>
      <c r="B18" s="23"/>
      <c r="C18" s="1"/>
      <c r="D18" s="1"/>
      <c r="E18" s="1"/>
      <c r="F18" s="1"/>
      <c r="G18" s="1"/>
      <c r="H18" s="1"/>
      <c r="I18" s="22"/>
      <c r="J18" s="3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0">
        <f t="shared" si="0"/>
        <v>15403.92</v>
      </c>
    </row>
    <row r="19" spans="1:24" x14ac:dyDescent="0.25">
      <c r="A19" s="11"/>
      <c r="B19" s="23"/>
      <c r="C19" s="1"/>
      <c r="D19" s="1"/>
      <c r="E19" s="1"/>
      <c r="F19" s="1"/>
      <c r="G19" s="1"/>
      <c r="H19" s="1"/>
      <c r="I19" s="22"/>
      <c r="J19" s="3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0">
        <f t="shared" si="0"/>
        <v>15403.92</v>
      </c>
    </row>
    <row r="20" spans="1:24" x14ac:dyDescent="0.25">
      <c r="A20" s="11"/>
      <c r="B20" s="23"/>
      <c r="C20" s="1"/>
      <c r="D20" s="1"/>
      <c r="E20" s="1"/>
      <c r="F20" s="1"/>
      <c r="G20" s="1"/>
      <c r="H20" s="1"/>
      <c r="I20" s="22"/>
      <c r="J20" s="3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0">
        <f t="shared" si="0"/>
        <v>15403.92</v>
      </c>
    </row>
    <row r="21" spans="1:24" ht="39.75" customHeight="1" x14ac:dyDescent="0.25">
      <c r="A21" s="11"/>
      <c r="B21" s="23"/>
      <c r="C21" s="1"/>
      <c r="D21" s="1"/>
      <c r="E21" s="1"/>
      <c r="F21" s="1"/>
      <c r="G21" s="1"/>
      <c r="H21" s="1"/>
      <c r="I21" s="22"/>
      <c r="J21" s="3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0">
        <f t="shared" si="0"/>
        <v>15403.92</v>
      </c>
    </row>
    <row r="22" spans="1:24" x14ac:dyDescent="0.25">
      <c r="A22" s="11"/>
      <c r="B22" s="23"/>
      <c r="C22" s="1"/>
      <c r="D22" s="1"/>
      <c r="E22" s="1"/>
      <c r="F22" s="1"/>
      <c r="G22" s="1"/>
      <c r="H22" s="1"/>
      <c r="I22" s="22"/>
      <c r="J22" s="3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0">
        <f t="shared" si="0"/>
        <v>15403.92</v>
      </c>
    </row>
    <row r="23" spans="1:24" x14ac:dyDescent="0.25">
      <c r="A23" s="11"/>
      <c r="B23" s="23"/>
      <c r="C23" s="1"/>
      <c r="D23" s="1"/>
      <c r="E23" s="1"/>
      <c r="F23" s="1"/>
      <c r="G23" s="1"/>
      <c r="H23" s="1"/>
      <c r="I23" s="22"/>
      <c r="J23" s="3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0">
        <f t="shared" si="0"/>
        <v>15403.92</v>
      </c>
    </row>
    <row r="24" spans="1:24" x14ac:dyDescent="0.25">
      <c r="A24" s="3"/>
      <c r="B24" s="1"/>
      <c r="C24" s="1"/>
      <c r="D24" s="1"/>
      <c r="E24" s="1"/>
      <c r="F24" s="1"/>
      <c r="G24" s="1"/>
      <c r="H24" s="1"/>
      <c r="I24" s="2"/>
      <c r="J24" s="3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0">
        <f t="shared" si="0"/>
        <v>15403.92</v>
      </c>
    </row>
    <row r="25" spans="1:24" ht="15.75" thickBot="1" x14ac:dyDescent="0.3">
      <c r="A25" s="4"/>
      <c r="B25" s="5"/>
      <c r="C25" s="9">
        <f t="shared" ref="C25:W25" si="1">SUM(C4:C24)</f>
        <v>0</v>
      </c>
      <c r="D25" s="9">
        <f t="shared" si="1"/>
        <v>0</v>
      </c>
      <c r="E25" s="9">
        <f t="shared" si="1"/>
        <v>0</v>
      </c>
      <c r="F25" s="9">
        <f t="shared" si="1"/>
        <v>0</v>
      </c>
      <c r="G25" s="9">
        <f t="shared" si="1"/>
        <v>0</v>
      </c>
      <c r="H25" s="9">
        <f t="shared" si="1"/>
        <v>0</v>
      </c>
      <c r="I25" s="9">
        <f t="shared" si="1"/>
        <v>0</v>
      </c>
      <c r="J25" s="9">
        <f t="shared" si="1"/>
        <v>0</v>
      </c>
      <c r="K25" s="9">
        <f t="shared" si="1"/>
        <v>0</v>
      </c>
      <c r="L25" s="9">
        <f t="shared" si="1"/>
        <v>0</v>
      </c>
      <c r="M25" s="9">
        <f t="shared" si="1"/>
        <v>0</v>
      </c>
      <c r="N25" s="9">
        <f t="shared" si="1"/>
        <v>0</v>
      </c>
      <c r="O25" s="9">
        <f t="shared" si="1"/>
        <v>0</v>
      </c>
      <c r="P25" s="9">
        <f t="shared" si="1"/>
        <v>0</v>
      </c>
      <c r="Q25" s="9">
        <f t="shared" si="1"/>
        <v>0</v>
      </c>
      <c r="R25" s="9">
        <f t="shared" si="1"/>
        <v>0</v>
      </c>
      <c r="S25" s="9">
        <f t="shared" si="1"/>
        <v>0</v>
      </c>
      <c r="T25" s="9">
        <f t="shared" si="1"/>
        <v>0</v>
      </c>
      <c r="U25" s="9">
        <f t="shared" si="1"/>
        <v>0</v>
      </c>
      <c r="V25" s="9">
        <f t="shared" si="1"/>
        <v>0</v>
      </c>
      <c r="W25" s="9">
        <f t="shared" si="1"/>
        <v>0</v>
      </c>
      <c r="X25" s="10"/>
    </row>
    <row r="27" spans="1:24" x14ac:dyDescent="0.25">
      <c r="H27" s="25">
        <f>SUM(C25:I25)</f>
        <v>0</v>
      </c>
    </row>
    <row r="28" spans="1:24" x14ac:dyDescent="0.25">
      <c r="U28" s="25">
        <f>SUM(J25:W25)</f>
        <v>0</v>
      </c>
    </row>
  </sheetData>
  <mergeCells count="2">
    <mergeCell ref="A1:X1"/>
    <mergeCell ref="A2:X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2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K11" sqref="K11"/>
    </sheetView>
  </sheetViews>
  <sheetFormatPr defaultRowHeight="15" x14ac:dyDescent="0.25"/>
  <cols>
    <col min="1" max="1" width="11.5703125" customWidth="1"/>
    <col min="2" max="2" width="22.28515625" customWidth="1"/>
    <col min="7" max="7" width="11.140625" customWidth="1"/>
    <col min="8" max="8" width="11.5703125" customWidth="1"/>
    <col min="12" max="13" width="10.7109375" customWidth="1"/>
    <col min="14" max="14" width="11.140625" customWidth="1"/>
    <col min="17" max="17" width="11.5703125" customWidth="1"/>
    <col min="19" max="19" width="11.7109375" customWidth="1"/>
    <col min="21" max="21" width="5.42578125" customWidth="1"/>
    <col min="22" max="22" width="3.42578125" customWidth="1"/>
    <col min="23" max="23" width="5" customWidth="1"/>
    <col min="24" max="24" width="11.5703125" bestFit="1" customWidth="1"/>
  </cols>
  <sheetData>
    <row r="1" spans="1:24" ht="18.75" x14ac:dyDescent="0.3">
      <c r="A1" s="91" t="s">
        <v>93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</row>
    <row r="2" spans="1:24" ht="19.5" thickBot="1" x14ac:dyDescent="0.35">
      <c r="A2" s="92" t="s">
        <v>192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</row>
    <row r="3" spans="1:24" ht="63" x14ac:dyDescent="0.25">
      <c r="A3" s="17" t="s">
        <v>1</v>
      </c>
      <c r="B3" s="18" t="s">
        <v>2</v>
      </c>
      <c r="C3" s="19" t="s">
        <v>3</v>
      </c>
      <c r="D3" s="20" t="s">
        <v>4</v>
      </c>
      <c r="E3" s="20" t="s">
        <v>5</v>
      </c>
      <c r="F3" s="20" t="s">
        <v>6</v>
      </c>
      <c r="G3" s="20" t="s">
        <v>26</v>
      </c>
      <c r="H3" s="20" t="s">
        <v>27</v>
      </c>
      <c r="I3" s="21" t="s">
        <v>85</v>
      </c>
      <c r="J3" s="16" t="s">
        <v>20</v>
      </c>
      <c r="K3" s="14" t="s">
        <v>16</v>
      </c>
      <c r="L3" s="14" t="s">
        <v>9</v>
      </c>
      <c r="M3" s="14" t="s">
        <v>5</v>
      </c>
      <c r="N3" s="14" t="s">
        <v>55</v>
      </c>
      <c r="O3" s="14" t="s">
        <v>24</v>
      </c>
      <c r="P3" s="14" t="s">
        <v>12</v>
      </c>
      <c r="Q3" s="14" t="s">
        <v>7</v>
      </c>
      <c r="R3" s="14" t="s">
        <v>90</v>
      </c>
      <c r="S3" s="14" t="s">
        <v>91</v>
      </c>
      <c r="T3" s="14"/>
      <c r="U3" s="14"/>
      <c r="V3" s="14"/>
      <c r="W3" s="14"/>
      <c r="X3" s="15" t="s">
        <v>11</v>
      </c>
    </row>
    <row r="4" spans="1:24" x14ac:dyDescent="0.25">
      <c r="A4" s="8"/>
      <c r="B4" s="1" t="s">
        <v>15</v>
      </c>
      <c r="C4" s="1"/>
      <c r="D4" s="1"/>
      <c r="E4" s="1"/>
      <c r="F4" s="1"/>
      <c r="G4" s="1"/>
      <c r="H4" s="1"/>
      <c r="I4" s="22"/>
      <c r="J4" s="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0">
        <v>11533.21</v>
      </c>
    </row>
    <row r="5" spans="1:24" x14ac:dyDescent="0.25">
      <c r="A5" s="8"/>
      <c r="B5" s="23"/>
      <c r="C5" s="1"/>
      <c r="D5" s="1"/>
      <c r="E5" s="1"/>
      <c r="F5" s="1"/>
      <c r="G5" s="1"/>
      <c r="H5" s="1"/>
      <c r="I5" s="22"/>
      <c r="J5" s="3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0">
        <f>SUM(X4+C5+D5+E5+F5+G5+H5+I5-J5-K5-L5-M5-N5-O5-P5-Q5-R5-S5-T5-U5-V5-W5)</f>
        <v>11533.21</v>
      </c>
    </row>
    <row r="6" spans="1:24" x14ac:dyDescent="0.25">
      <c r="A6" s="8"/>
      <c r="B6" s="23"/>
      <c r="C6" s="1"/>
      <c r="D6" s="1"/>
      <c r="E6" s="1"/>
      <c r="F6" s="1"/>
      <c r="G6" s="1"/>
      <c r="H6" s="1"/>
      <c r="I6" s="22"/>
      <c r="J6" s="3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0">
        <f t="shared" ref="X6:X18" si="0">SUM(X5+C6+D6+E6+F6+G6+H6+I6-J6-K6-L6-M6-N6-O6-P6-Q6-R6-S6-T6-U6-V6-W6)</f>
        <v>11533.21</v>
      </c>
    </row>
    <row r="7" spans="1:24" x14ac:dyDescent="0.25">
      <c r="A7" s="8"/>
      <c r="B7" s="23"/>
      <c r="C7" s="26"/>
      <c r="D7" s="1"/>
      <c r="E7" s="1"/>
      <c r="F7" s="1"/>
      <c r="G7" s="1"/>
      <c r="H7" s="1"/>
      <c r="I7" s="22"/>
      <c r="J7" s="3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0">
        <f t="shared" si="0"/>
        <v>11533.21</v>
      </c>
    </row>
    <row r="8" spans="1:24" x14ac:dyDescent="0.25">
      <c r="A8" s="8"/>
      <c r="B8" s="1"/>
      <c r="C8" s="1"/>
      <c r="D8" s="1"/>
      <c r="E8" s="1"/>
      <c r="F8" s="1"/>
      <c r="G8" s="1"/>
      <c r="H8" s="1"/>
      <c r="I8" s="22"/>
      <c r="J8" s="3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0">
        <f t="shared" si="0"/>
        <v>11533.21</v>
      </c>
    </row>
    <row r="9" spans="1:24" x14ac:dyDescent="0.25">
      <c r="A9" s="8"/>
      <c r="B9" s="24"/>
      <c r="C9" s="1"/>
      <c r="D9" s="1"/>
      <c r="E9" s="1"/>
      <c r="F9" s="1"/>
      <c r="G9" s="1"/>
      <c r="H9" s="1"/>
      <c r="I9" s="22"/>
      <c r="J9" s="3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0">
        <f t="shared" si="0"/>
        <v>11533.21</v>
      </c>
    </row>
    <row r="10" spans="1:24" x14ac:dyDescent="0.25">
      <c r="A10" s="8"/>
      <c r="B10" s="23"/>
      <c r="C10" s="1"/>
      <c r="D10" s="1"/>
      <c r="E10" s="1"/>
      <c r="F10" s="1"/>
      <c r="G10" s="1"/>
      <c r="H10" s="1"/>
      <c r="I10" s="22"/>
      <c r="J10" s="3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0">
        <f t="shared" si="0"/>
        <v>11533.21</v>
      </c>
    </row>
    <row r="11" spans="1:24" x14ac:dyDescent="0.25">
      <c r="A11" s="11"/>
      <c r="B11" s="27"/>
      <c r="C11" s="1"/>
      <c r="D11" s="1"/>
      <c r="E11" s="1"/>
      <c r="F11" s="1"/>
      <c r="G11" s="1"/>
      <c r="H11" s="1"/>
      <c r="I11" s="22"/>
      <c r="J11" s="3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0">
        <f t="shared" si="0"/>
        <v>11533.21</v>
      </c>
    </row>
    <row r="12" spans="1:24" x14ac:dyDescent="0.25">
      <c r="A12" s="11"/>
      <c r="B12" s="23"/>
      <c r="C12" s="1"/>
      <c r="D12" s="1"/>
      <c r="E12" s="1"/>
      <c r="F12" s="1"/>
      <c r="G12" s="1"/>
      <c r="H12" s="1"/>
      <c r="I12" s="22"/>
      <c r="J12" s="3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0">
        <f t="shared" si="0"/>
        <v>11533.21</v>
      </c>
    </row>
    <row r="13" spans="1:24" x14ac:dyDescent="0.25">
      <c r="A13" s="11"/>
      <c r="B13" s="23"/>
      <c r="C13" s="1"/>
      <c r="D13" s="1"/>
      <c r="E13" s="1"/>
      <c r="F13" s="1"/>
      <c r="G13" s="1"/>
      <c r="H13" s="1"/>
      <c r="I13" s="22"/>
      <c r="J13" s="3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0">
        <f t="shared" si="0"/>
        <v>11533.21</v>
      </c>
    </row>
    <row r="14" spans="1:24" x14ac:dyDescent="0.25">
      <c r="A14" s="11"/>
      <c r="B14" s="23"/>
      <c r="C14" s="1"/>
      <c r="D14" s="1"/>
      <c r="E14" s="1"/>
      <c r="F14" s="1"/>
      <c r="G14" s="1"/>
      <c r="H14" s="1"/>
      <c r="I14" s="22"/>
      <c r="J14" s="3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0">
        <f t="shared" si="0"/>
        <v>11533.21</v>
      </c>
    </row>
    <row r="15" spans="1:24" x14ac:dyDescent="0.25">
      <c r="A15" s="11"/>
      <c r="B15" s="23"/>
      <c r="C15" s="1"/>
      <c r="D15" s="1"/>
      <c r="E15" s="1"/>
      <c r="F15" s="1"/>
      <c r="G15" s="1"/>
      <c r="H15" s="1"/>
      <c r="I15" s="22"/>
      <c r="J15" s="3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0">
        <f t="shared" si="0"/>
        <v>11533.21</v>
      </c>
    </row>
    <row r="16" spans="1:24" x14ac:dyDescent="0.25">
      <c r="A16" s="11"/>
      <c r="B16" s="23"/>
      <c r="C16" s="1"/>
      <c r="D16" s="1"/>
      <c r="E16" s="1"/>
      <c r="F16" s="1"/>
      <c r="G16" s="1"/>
      <c r="H16" s="1"/>
      <c r="I16" s="22"/>
      <c r="J16" s="3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0">
        <f t="shared" si="0"/>
        <v>11533.21</v>
      </c>
    </row>
    <row r="17" spans="1:24" x14ac:dyDescent="0.25">
      <c r="A17" s="11"/>
      <c r="B17" s="23"/>
      <c r="C17" s="1"/>
      <c r="D17" s="1"/>
      <c r="E17" s="1"/>
      <c r="F17" s="1"/>
      <c r="G17" s="1"/>
      <c r="H17" s="1"/>
      <c r="I17" s="22"/>
      <c r="J17" s="3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0">
        <f t="shared" si="0"/>
        <v>11533.21</v>
      </c>
    </row>
    <row r="18" spans="1:24" x14ac:dyDescent="0.25">
      <c r="A18" s="3"/>
      <c r="B18" s="1"/>
      <c r="C18" s="1"/>
      <c r="D18" s="1"/>
      <c r="E18" s="1"/>
      <c r="F18" s="1"/>
      <c r="G18" s="1"/>
      <c r="H18" s="1"/>
      <c r="I18" s="2"/>
      <c r="J18" s="3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0">
        <f t="shared" si="0"/>
        <v>11533.21</v>
      </c>
    </row>
    <row r="19" spans="1:24" ht="15.75" thickBot="1" x14ac:dyDescent="0.3">
      <c r="A19" s="4"/>
      <c r="B19" s="5"/>
      <c r="C19" s="9">
        <f t="shared" ref="C19:W19" si="1">SUM(C4:C18)</f>
        <v>0</v>
      </c>
      <c r="D19" s="9">
        <f t="shared" si="1"/>
        <v>0</v>
      </c>
      <c r="E19" s="9">
        <f t="shared" si="1"/>
        <v>0</v>
      </c>
      <c r="F19" s="9">
        <f t="shared" si="1"/>
        <v>0</v>
      </c>
      <c r="G19" s="9">
        <f t="shared" si="1"/>
        <v>0</v>
      </c>
      <c r="H19" s="9">
        <f t="shared" si="1"/>
        <v>0</v>
      </c>
      <c r="I19" s="9">
        <f t="shared" si="1"/>
        <v>0</v>
      </c>
      <c r="J19" s="9">
        <f t="shared" si="1"/>
        <v>0</v>
      </c>
      <c r="K19" s="9">
        <f t="shared" si="1"/>
        <v>0</v>
      </c>
      <c r="L19" s="9">
        <f t="shared" si="1"/>
        <v>0</v>
      </c>
      <c r="M19" s="9">
        <f t="shared" si="1"/>
        <v>0</v>
      </c>
      <c r="N19" s="9">
        <f t="shared" si="1"/>
        <v>0</v>
      </c>
      <c r="O19" s="9">
        <f t="shared" si="1"/>
        <v>0</v>
      </c>
      <c r="P19" s="9">
        <f t="shared" si="1"/>
        <v>0</v>
      </c>
      <c r="Q19" s="9">
        <f t="shared" si="1"/>
        <v>0</v>
      </c>
      <c r="R19" s="9">
        <f t="shared" si="1"/>
        <v>0</v>
      </c>
      <c r="S19" s="9">
        <f t="shared" si="1"/>
        <v>0</v>
      </c>
      <c r="T19" s="9">
        <f t="shared" si="1"/>
        <v>0</v>
      </c>
      <c r="U19" s="9">
        <f t="shared" si="1"/>
        <v>0</v>
      </c>
      <c r="V19" s="9">
        <f t="shared" si="1"/>
        <v>0</v>
      </c>
      <c r="W19" s="9">
        <f t="shared" si="1"/>
        <v>0</v>
      </c>
      <c r="X19" s="10"/>
    </row>
    <row r="21" spans="1:24" x14ac:dyDescent="0.25">
      <c r="H21" s="25">
        <f>SUM(C19:I19)</f>
        <v>0</v>
      </c>
    </row>
    <row r="22" spans="1:24" x14ac:dyDescent="0.25">
      <c r="U22" s="25">
        <f>SUM(J19:W19)</f>
        <v>0</v>
      </c>
    </row>
  </sheetData>
  <mergeCells count="2">
    <mergeCell ref="A1:X1"/>
    <mergeCell ref="A2:X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I13" sqref="I13"/>
    </sheetView>
  </sheetViews>
  <sheetFormatPr defaultRowHeight="15" x14ac:dyDescent="0.25"/>
  <cols>
    <col min="1" max="1" width="11.42578125" customWidth="1"/>
    <col min="2" max="2" width="21.28515625" customWidth="1"/>
    <col min="3" max="3" width="12.5703125" customWidth="1"/>
    <col min="8" max="8" width="13.140625" customWidth="1"/>
    <col min="10" max="10" width="11.140625" customWidth="1"/>
    <col min="12" max="12" width="11.140625" customWidth="1"/>
    <col min="13" max="13" width="10.85546875" customWidth="1"/>
    <col min="14" max="14" width="11.140625" customWidth="1"/>
    <col min="17" max="17" width="10.5703125" customWidth="1"/>
    <col min="18" max="18" width="10" customWidth="1"/>
    <col min="19" max="19" width="10.7109375" customWidth="1"/>
    <col min="20" max="21" width="2.42578125" customWidth="1"/>
    <col min="22" max="22" width="3.85546875" customWidth="1"/>
    <col min="23" max="23" width="5" customWidth="1"/>
    <col min="24" max="24" width="13.7109375" customWidth="1"/>
  </cols>
  <sheetData>
    <row r="1" spans="1:24" ht="18.75" x14ac:dyDescent="0.3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</row>
    <row r="2" spans="1:24" ht="19.5" thickBot="1" x14ac:dyDescent="0.35">
      <c r="A2" s="92" t="s">
        <v>193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</row>
    <row r="3" spans="1:24" ht="47.25" x14ac:dyDescent="0.25">
      <c r="A3" s="17" t="s">
        <v>1</v>
      </c>
      <c r="B3" s="18" t="s">
        <v>2</v>
      </c>
      <c r="C3" s="19" t="s">
        <v>3</v>
      </c>
      <c r="D3" s="20" t="s">
        <v>4</v>
      </c>
      <c r="E3" s="20" t="s">
        <v>5</v>
      </c>
      <c r="F3" s="20" t="s">
        <v>6</v>
      </c>
      <c r="G3" s="20" t="s">
        <v>26</v>
      </c>
      <c r="H3" s="20" t="s">
        <v>27</v>
      </c>
      <c r="I3" s="21" t="s">
        <v>13</v>
      </c>
      <c r="J3" s="16" t="s">
        <v>20</v>
      </c>
      <c r="K3" s="14" t="s">
        <v>16</v>
      </c>
      <c r="L3" s="14" t="s">
        <v>9</v>
      </c>
      <c r="M3" s="14" t="s">
        <v>5</v>
      </c>
      <c r="N3" s="14" t="s">
        <v>55</v>
      </c>
      <c r="O3" s="14" t="s">
        <v>24</v>
      </c>
      <c r="P3" s="14" t="s">
        <v>12</v>
      </c>
      <c r="Q3" s="14" t="s">
        <v>7</v>
      </c>
      <c r="R3" s="14" t="s">
        <v>90</v>
      </c>
      <c r="S3" s="14" t="s">
        <v>91</v>
      </c>
      <c r="T3" s="14"/>
      <c r="U3" s="14"/>
      <c r="V3" s="14"/>
      <c r="W3" s="14"/>
      <c r="X3" s="15" t="s">
        <v>11</v>
      </c>
    </row>
    <row r="4" spans="1:24" x14ac:dyDescent="0.25">
      <c r="A4" s="8"/>
      <c r="B4" s="1" t="s">
        <v>15</v>
      </c>
      <c r="C4" s="1"/>
      <c r="D4" s="1"/>
      <c r="E4" s="1"/>
      <c r="F4" s="1"/>
      <c r="G4" s="1"/>
      <c r="H4" s="1"/>
      <c r="I4" s="22"/>
      <c r="J4" s="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0">
        <v>7599.46</v>
      </c>
    </row>
    <row r="5" spans="1:24" x14ac:dyDescent="0.25">
      <c r="A5" s="8"/>
      <c r="B5" s="23"/>
      <c r="C5" s="1"/>
      <c r="D5" s="1"/>
      <c r="E5" s="1"/>
      <c r="F5" s="1"/>
      <c r="G5" s="1"/>
      <c r="H5" s="1"/>
      <c r="I5" s="22"/>
      <c r="J5" s="3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0">
        <f t="shared" ref="X5:X25" si="0">SUM(X4+C5+D5+E5+F5+G5+H5+I5-J5-K5-L5-M5-N5-O5-P5-Q5-R5-S5-T5-U5-V5-W5)</f>
        <v>7599.46</v>
      </c>
    </row>
    <row r="6" spans="1:24" x14ac:dyDescent="0.25">
      <c r="A6" s="8"/>
      <c r="B6" s="23"/>
      <c r="C6" s="1"/>
      <c r="D6" s="1"/>
      <c r="E6" s="1"/>
      <c r="F6" s="1"/>
      <c r="G6" s="1"/>
      <c r="H6" s="1"/>
      <c r="I6" s="22"/>
      <c r="J6" s="3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0">
        <f t="shared" si="0"/>
        <v>7599.46</v>
      </c>
    </row>
    <row r="7" spans="1:24" x14ac:dyDescent="0.25">
      <c r="A7" s="8"/>
      <c r="B7" s="23"/>
      <c r="C7" s="26"/>
      <c r="D7" s="1"/>
      <c r="E7" s="1"/>
      <c r="F7" s="1"/>
      <c r="G7" s="1"/>
      <c r="H7" s="1"/>
      <c r="I7" s="22"/>
      <c r="J7" s="3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0">
        <f t="shared" si="0"/>
        <v>7599.46</v>
      </c>
    </row>
    <row r="8" spans="1:24" x14ac:dyDescent="0.25">
      <c r="A8" s="8"/>
      <c r="B8" s="1"/>
      <c r="C8" s="1"/>
      <c r="D8" s="1"/>
      <c r="E8" s="1"/>
      <c r="F8" s="1"/>
      <c r="G8" s="1"/>
      <c r="H8" s="1"/>
      <c r="I8" s="22"/>
      <c r="J8" s="3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0">
        <f t="shared" si="0"/>
        <v>7599.46</v>
      </c>
    </row>
    <row r="9" spans="1:24" x14ac:dyDescent="0.25">
      <c r="A9" s="8"/>
      <c r="B9" s="24"/>
      <c r="C9" s="1"/>
      <c r="D9" s="1"/>
      <c r="E9" s="1"/>
      <c r="F9" s="1"/>
      <c r="G9" s="1"/>
      <c r="H9" s="1"/>
      <c r="I9" s="22"/>
      <c r="J9" s="3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0">
        <f t="shared" si="0"/>
        <v>7599.46</v>
      </c>
    </row>
    <row r="10" spans="1:24" x14ac:dyDescent="0.25">
      <c r="A10" s="8"/>
      <c r="B10" s="23"/>
      <c r="C10" s="1"/>
      <c r="D10" s="1"/>
      <c r="E10" s="1"/>
      <c r="F10" s="1"/>
      <c r="G10" s="1"/>
      <c r="H10" s="1"/>
      <c r="I10" s="22"/>
      <c r="J10" s="3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0">
        <f t="shared" si="0"/>
        <v>7599.46</v>
      </c>
    </row>
    <row r="11" spans="1:24" x14ac:dyDescent="0.25">
      <c r="A11" s="11"/>
      <c r="B11" s="27"/>
      <c r="C11" s="1"/>
      <c r="D11" s="1"/>
      <c r="E11" s="1"/>
      <c r="F11" s="1"/>
      <c r="G11" s="1"/>
      <c r="H11" s="1"/>
      <c r="I11" s="22"/>
      <c r="J11" s="3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0">
        <f t="shared" si="0"/>
        <v>7599.46</v>
      </c>
    </row>
    <row r="12" spans="1:24" x14ac:dyDescent="0.25">
      <c r="A12" s="11"/>
      <c r="B12" s="23"/>
      <c r="C12" s="1"/>
      <c r="D12" s="1"/>
      <c r="E12" s="1"/>
      <c r="F12" s="1"/>
      <c r="G12" s="1"/>
      <c r="H12" s="1"/>
      <c r="I12" s="22"/>
      <c r="J12" s="3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0">
        <f t="shared" si="0"/>
        <v>7599.46</v>
      </c>
    </row>
    <row r="13" spans="1:24" x14ac:dyDescent="0.25">
      <c r="A13" s="11"/>
      <c r="B13" s="23"/>
      <c r="C13" s="1"/>
      <c r="D13" s="1"/>
      <c r="E13" s="1"/>
      <c r="F13" s="1"/>
      <c r="G13" s="1"/>
      <c r="H13" s="1"/>
      <c r="I13" s="22"/>
      <c r="J13" s="3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0">
        <f t="shared" si="0"/>
        <v>7599.46</v>
      </c>
    </row>
    <row r="14" spans="1:24" x14ac:dyDescent="0.25">
      <c r="A14" s="11"/>
      <c r="B14" s="23"/>
      <c r="C14" s="1"/>
      <c r="D14" s="1"/>
      <c r="E14" s="1"/>
      <c r="F14" s="1"/>
      <c r="G14" s="1"/>
      <c r="H14" s="1"/>
      <c r="I14" s="22"/>
      <c r="J14" s="3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0">
        <f t="shared" si="0"/>
        <v>7599.46</v>
      </c>
    </row>
    <row r="15" spans="1:24" x14ac:dyDescent="0.25">
      <c r="A15" s="11"/>
      <c r="B15" s="23"/>
      <c r="C15" s="1"/>
      <c r="D15" s="1"/>
      <c r="E15" s="1"/>
      <c r="F15" s="1"/>
      <c r="G15" s="1"/>
      <c r="H15" s="1"/>
      <c r="I15" s="22"/>
      <c r="J15" s="3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0">
        <f t="shared" si="0"/>
        <v>7599.46</v>
      </c>
    </row>
    <row r="16" spans="1:24" x14ac:dyDescent="0.25">
      <c r="A16" s="11"/>
      <c r="B16" s="23"/>
      <c r="C16" s="1"/>
      <c r="D16" s="1"/>
      <c r="E16" s="1"/>
      <c r="F16" s="1"/>
      <c r="G16" s="1"/>
      <c r="H16" s="1"/>
      <c r="I16" s="22"/>
      <c r="J16" s="3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0">
        <f t="shared" si="0"/>
        <v>7599.46</v>
      </c>
    </row>
    <row r="17" spans="1:24" x14ac:dyDescent="0.25">
      <c r="A17" s="11"/>
      <c r="B17" s="23"/>
      <c r="C17" s="1"/>
      <c r="D17" s="1"/>
      <c r="E17" s="1"/>
      <c r="F17" s="1"/>
      <c r="G17" s="1"/>
      <c r="H17" s="1"/>
      <c r="I17" s="22"/>
      <c r="J17" s="3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0">
        <f t="shared" si="0"/>
        <v>7599.46</v>
      </c>
    </row>
    <row r="18" spans="1:24" x14ac:dyDescent="0.25">
      <c r="A18" s="11"/>
      <c r="B18" s="23"/>
      <c r="C18" s="1"/>
      <c r="D18" s="1"/>
      <c r="E18" s="1"/>
      <c r="F18" s="1"/>
      <c r="G18" s="1"/>
      <c r="H18" s="1"/>
      <c r="I18" s="22"/>
      <c r="J18" s="3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0">
        <f t="shared" si="0"/>
        <v>7599.46</v>
      </c>
    </row>
    <row r="19" spans="1:24" x14ac:dyDescent="0.25">
      <c r="A19" s="11"/>
      <c r="B19" s="23"/>
      <c r="C19" s="1"/>
      <c r="D19" s="1"/>
      <c r="E19" s="1"/>
      <c r="F19" s="1"/>
      <c r="G19" s="1"/>
      <c r="H19" s="1"/>
      <c r="I19" s="22"/>
      <c r="J19" s="3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0">
        <f t="shared" si="0"/>
        <v>7599.46</v>
      </c>
    </row>
    <row r="20" spans="1:24" x14ac:dyDescent="0.25">
      <c r="A20" s="11"/>
      <c r="B20" s="23"/>
      <c r="C20" s="1"/>
      <c r="D20" s="1"/>
      <c r="E20" s="1"/>
      <c r="F20" s="1"/>
      <c r="G20" s="1"/>
      <c r="H20" s="1"/>
      <c r="I20" s="22"/>
      <c r="J20" s="3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0">
        <f t="shared" si="0"/>
        <v>7599.46</v>
      </c>
    </row>
    <row r="21" spans="1:24" x14ac:dyDescent="0.25">
      <c r="A21" s="11"/>
      <c r="B21" s="23"/>
      <c r="C21" s="1"/>
      <c r="D21" s="1"/>
      <c r="E21" s="1"/>
      <c r="F21" s="1"/>
      <c r="G21" s="1"/>
      <c r="H21" s="1"/>
      <c r="I21" s="22"/>
      <c r="J21" s="3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0">
        <f t="shared" si="0"/>
        <v>7599.46</v>
      </c>
    </row>
    <row r="22" spans="1:24" x14ac:dyDescent="0.25">
      <c r="A22" s="11"/>
      <c r="B22" s="23"/>
      <c r="C22" s="1"/>
      <c r="D22" s="1"/>
      <c r="E22" s="1"/>
      <c r="F22" s="1"/>
      <c r="G22" s="1"/>
      <c r="H22" s="1"/>
      <c r="I22" s="22"/>
      <c r="J22" s="3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0">
        <f t="shared" si="0"/>
        <v>7599.46</v>
      </c>
    </row>
    <row r="23" spans="1:24" x14ac:dyDescent="0.25">
      <c r="A23" s="11"/>
      <c r="B23" s="23"/>
      <c r="C23" s="1"/>
      <c r="D23" s="1"/>
      <c r="E23" s="1"/>
      <c r="F23" s="1"/>
      <c r="G23" s="1"/>
      <c r="H23" s="1"/>
      <c r="I23" s="22"/>
      <c r="J23" s="3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0">
        <f t="shared" si="0"/>
        <v>7599.46</v>
      </c>
    </row>
    <row r="24" spans="1:24" x14ac:dyDescent="0.25">
      <c r="A24" s="11"/>
      <c r="B24" s="23"/>
      <c r="C24" s="1"/>
      <c r="D24" s="1"/>
      <c r="E24" s="1"/>
      <c r="F24" s="1"/>
      <c r="G24" s="1"/>
      <c r="H24" s="1"/>
      <c r="I24" s="22"/>
      <c r="J24" s="3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0">
        <f t="shared" si="0"/>
        <v>7599.46</v>
      </c>
    </row>
    <row r="25" spans="1:24" x14ac:dyDescent="0.25">
      <c r="A25" s="3"/>
      <c r="B25" s="1"/>
      <c r="C25" s="1"/>
      <c r="D25" s="1"/>
      <c r="E25" s="1"/>
      <c r="F25" s="1"/>
      <c r="G25" s="1"/>
      <c r="H25" s="1"/>
      <c r="I25" s="2"/>
      <c r="J25" s="3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0">
        <f t="shared" si="0"/>
        <v>7599.46</v>
      </c>
    </row>
    <row r="26" spans="1:24" ht="15.75" thickBot="1" x14ac:dyDescent="0.3">
      <c r="A26" s="4"/>
      <c r="B26" s="5"/>
      <c r="C26" s="9">
        <f t="shared" ref="C26:W26" si="1">SUM(C4:C25)</f>
        <v>0</v>
      </c>
      <c r="D26" s="9">
        <f t="shared" si="1"/>
        <v>0</v>
      </c>
      <c r="E26" s="9">
        <f t="shared" si="1"/>
        <v>0</v>
      </c>
      <c r="F26" s="9">
        <f t="shared" si="1"/>
        <v>0</v>
      </c>
      <c r="G26" s="9">
        <f t="shared" si="1"/>
        <v>0</v>
      </c>
      <c r="H26" s="9">
        <f t="shared" si="1"/>
        <v>0</v>
      </c>
      <c r="I26" s="9">
        <f t="shared" si="1"/>
        <v>0</v>
      </c>
      <c r="J26" s="9">
        <f t="shared" si="1"/>
        <v>0</v>
      </c>
      <c r="K26" s="9">
        <f t="shared" si="1"/>
        <v>0</v>
      </c>
      <c r="L26" s="9">
        <f t="shared" si="1"/>
        <v>0</v>
      </c>
      <c r="M26" s="9">
        <f t="shared" si="1"/>
        <v>0</v>
      </c>
      <c r="N26" s="9">
        <f t="shared" si="1"/>
        <v>0</v>
      </c>
      <c r="O26" s="9">
        <f t="shared" si="1"/>
        <v>0</v>
      </c>
      <c r="P26" s="9">
        <f t="shared" si="1"/>
        <v>0</v>
      </c>
      <c r="Q26" s="9">
        <f t="shared" si="1"/>
        <v>0</v>
      </c>
      <c r="R26" s="9">
        <f t="shared" si="1"/>
        <v>0</v>
      </c>
      <c r="S26" s="9">
        <f t="shared" si="1"/>
        <v>0</v>
      </c>
      <c r="T26" s="9">
        <f t="shared" si="1"/>
        <v>0</v>
      </c>
      <c r="U26" s="9">
        <f t="shared" si="1"/>
        <v>0</v>
      </c>
      <c r="V26" s="9">
        <f t="shared" si="1"/>
        <v>0</v>
      </c>
      <c r="W26" s="9">
        <f t="shared" si="1"/>
        <v>0</v>
      </c>
      <c r="X26" s="10"/>
    </row>
    <row r="28" spans="1:24" x14ac:dyDescent="0.25">
      <c r="H28" s="25">
        <f>SUM(C26:I26)</f>
        <v>0</v>
      </c>
    </row>
    <row r="29" spans="1:24" x14ac:dyDescent="0.25">
      <c r="U29" s="25">
        <f>SUM(J26:W26)</f>
        <v>0</v>
      </c>
    </row>
  </sheetData>
  <mergeCells count="2">
    <mergeCell ref="A1:X1"/>
    <mergeCell ref="A2:X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5"/>
  <sheetViews>
    <sheetView workbookViewId="0">
      <selection activeCell="C89" sqref="C89"/>
    </sheetView>
  </sheetViews>
  <sheetFormatPr defaultRowHeight="15" x14ac:dyDescent="0.25"/>
  <cols>
    <col min="1" max="1" width="16" customWidth="1"/>
    <col min="2" max="2" width="17.140625" customWidth="1"/>
    <col min="3" max="3" width="15.7109375" customWidth="1"/>
    <col min="4" max="4" width="16" customWidth="1"/>
    <col min="5" max="5" width="16.85546875" customWidth="1"/>
    <col min="6" max="6" width="16.28515625" customWidth="1"/>
    <col min="7" max="7" width="14.5703125" customWidth="1"/>
    <col min="8" max="8" width="13.7109375" customWidth="1"/>
    <col min="9" max="9" width="17.5703125" customWidth="1"/>
    <col min="10" max="10" width="17" customWidth="1"/>
    <col min="11" max="11" width="16.28515625" customWidth="1"/>
    <col min="12" max="12" width="13.140625" customWidth="1"/>
    <col min="13" max="13" width="15.85546875" customWidth="1"/>
    <col min="14" max="14" width="15.28515625" customWidth="1"/>
    <col min="15" max="15" width="16" customWidth="1"/>
    <col min="16" max="16" width="15.7109375" customWidth="1"/>
    <col min="17" max="17" width="17.140625" customWidth="1"/>
    <col min="18" max="18" width="15.140625" customWidth="1"/>
    <col min="19" max="19" width="14.28515625" customWidth="1"/>
    <col min="20" max="20" width="14.140625" customWidth="1"/>
    <col min="21" max="21" width="14.5703125" customWidth="1"/>
    <col min="22" max="22" width="17" customWidth="1"/>
    <col min="23" max="23" width="14.140625" customWidth="1"/>
    <col min="24" max="24" width="16.85546875" customWidth="1"/>
  </cols>
  <sheetData>
    <row r="1" spans="1:24" ht="21" x14ac:dyDescent="0.35">
      <c r="A1" s="93" t="s">
        <v>89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</row>
    <row r="2" spans="1:24" ht="21.75" thickBot="1" x14ac:dyDescent="0.4">
      <c r="A2" s="94" t="s">
        <v>30</v>
      </c>
      <c r="B2" s="94"/>
      <c r="C2" s="94"/>
      <c r="D2" s="94"/>
      <c r="E2" s="94"/>
      <c r="F2" s="94"/>
      <c r="G2" s="94"/>
      <c r="H2" s="94"/>
      <c r="I2" s="94"/>
      <c r="J2" s="94"/>
      <c r="K2" s="94" t="s">
        <v>31</v>
      </c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</row>
    <row r="3" spans="1:24" ht="56.25" x14ac:dyDescent="0.3">
      <c r="A3" s="28" t="s">
        <v>32</v>
      </c>
      <c r="B3" s="29" t="s">
        <v>33</v>
      </c>
      <c r="C3" s="30" t="s">
        <v>34</v>
      </c>
      <c r="D3" s="29" t="s">
        <v>35</v>
      </c>
      <c r="E3" s="31" t="s">
        <v>26</v>
      </c>
      <c r="F3" s="31" t="s">
        <v>83</v>
      </c>
      <c r="G3" s="32" t="s">
        <v>78</v>
      </c>
      <c r="H3" s="32" t="s">
        <v>76</v>
      </c>
      <c r="I3" s="89"/>
      <c r="J3" s="32" t="s">
        <v>14</v>
      </c>
      <c r="K3" s="33" t="s">
        <v>75</v>
      </c>
      <c r="L3" s="34" t="s">
        <v>37</v>
      </c>
      <c r="M3" s="31" t="s">
        <v>9</v>
      </c>
      <c r="N3" s="31" t="s">
        <v>38</v>
      </c>
      <c r="O3" s="29" t="s">
        <v>35</v>
      </c>
      <c r="P3" s="29" t="s">
        <v>57</v>
      </c>
      <c r="Q3" s="29" t="s">
        <v>286</v>
      </c>
      <c r="R3" s="29" t="s">
        <v>226</v>
      </c>
      <c r="S3" s="29" t="s">
        <v>21</v>
      </c>
      <c r="T3" s="29" t="s">
        <v>287</v>
      </c>
      <c r="U3" s="29"/>
      <c r="V3" s="29"/>
      <c r="W3" s="84" t="s">
        <v>14</v>
      </c>
      <c r="X3" s="32" t="s">
        <v>39</v>
      </c>
    </row>
    <row r="4" spans="1:24" ht="18.75" x14ac:dyDescent="0.3">
      <c r="A4" s="35" t="s">
        <v>40</v>
      </c>
      <c r="B4" s="36"/>
      <c r="C4" s="37"/>
      <c r="D4" s="36"/>
      <c r="E4" s="38"/>
      <c r="F4" s="38"/>
      <c r="G4" s="39"/>
      <c r="H4" s="39"/>
      <c r="I4" s="39"/>
      <c r="J4" s="39"/>
      <c r="K4" s="35"/>
      <c r="L4" s="40"/>
      <c r="M4" s="38"/>
      <c r="N4" s="38"/>
      <c r="O4" s="36"/>
      <c r="P4" s="36"/>
      <c r="Q4" s="36"/>
      <c r="R4" s="36"/>
      <c r="S4" s="36"/>
      <c r="T4" s="36"/>
      <c r="U4" s="36"/>
      <c r="V4" s="36"/>
      <c r="W4" s="85"/>
      <c r="X4" s="41">
        <v>6810.21</v>
      </c>
    </row>
    <row r="5" spans="1:24" ht="18.75" x14ac:dyDescent="0.3">
      <c r="A5" s="42" t="s">
        <v>41</v>
      </c>
      <c r="B5" s="43">
        <v>2620.34</v>
      </c>
      <c r="C5" s="12">
        <v>710</v>
      </c>
      <c r="D5" s="12">
        <v>75</v>
      </c>
      <c r="E5" s="12">
        <v>3000</v>
      </c>
      <c r="F5" s="12"/>
      <c r="G5" s="44"/>
      <c r="H5" s="44">
        <v>500</v>
      </c>
      <c r="I5" s="44"/>
      <c r="J5" s="44">
        <f>SUM(B5:I5)</f>
        <v>6905.34</v>
      </c>
      <c r="K5" s="12">
        <v>1100</v>
      </c>
      <c r="L5" s="45">
        <v>50</v>
      </c>
      <c r="M5" s="12">
        <v>1455</v>
      </c>
      <c r="N5" s="12">
        <v>300</v>
      </c>
      <c r="O5" s="12"/>
      <c r="P5" s="12">
        <v>1200</v>
      </c>
      <c r="Q5" s="12">
        <v>57.75</v>
      </c>
      <c r="R5" s="12">
        <v>163</v>
      </c>
      <c r="S5" s="12"/>
      <c r="T5" s="12"/>
      <c r="U5" s="12"/>
      <c r="V5" s="12"/>
      <c r="W5" s="44">
        <f>SUM(K5:V5)</f>
        <v>4325.75</v>
      </c>
      <c r="X5" s="87">
        <f>SUM(X4+J5-W5)</f>
        <v>9389.7999999999993</v>
      </c>
    </row>
    <row r="6" spans="1:24" ht="18.75" x14ac:dyDescent="0.3">
      <c r="A6" s="47" t="s">
        <v>42</v>
      </c>
      <c r="B6" s="43">
        <v>527.5</v>
      </c>
      <c r="C6" s="12">
        <v>380</v>
      </c>
      <c r="D6" s="12">
        <v>75</v>
      </c>
      <c r="E6" s="12"/>
      <c r="F6" s="12"/>
      <c r="G6" s="44"/>
      <c r="H6" s="44"/>
      <c r="I6" s="44"/>
      <c r="J6" s="44">
        <f t="shared" ref="J6:J17" si="0">SUM(B6:I6)</f>
        <v>982.5</v>
      </c>
      <c r="K6" s="48">
        <v>500</v>
      </c>
      <c r="L6" s="12">
        <v>75</v>
      </c>
      <c r="M6" s="12">
        <v>1014</v>
      </c>
      <c r="N6" s="12"/>
      <c r="O6" s="12">
        <v>75</v>
      </c>
      <c r="P6" s="12">
        <v>1200</v>
      </c>
      <c r="Q6" s="12"/>
      <c r="R6" s="12">
        <v>210</v>
      </c>
      <c r="S6" s="12">
        <v>150</v>
      </c>
      <c r="T6" s="12"/>
      <c r="U6" s="12"/>
      <c r="V6" s="12"/>
      <c r="W6" s="44">
        <f t="shared" ref="W6:W16" si="1">SUM(K6:V6)</f>
        <v>3224</v>
      </c>
      <c r="X6" s="87">
        <f t="shared" ref="X6:X16" si="2">SUM(X5+J6-W6)</f>
        <v>7148.2999999999993</v>
      </c>
    </row>
    <row r="7" spans="1:24" ht="18.75" x14ac:dyDescent="0.3">
      <c r="A7" s="47" t="s">
        <v>43</v>
      </c>
      <c r="B7" s="43">
        <v>501.05</v>
      </c>
      <c r="C7" s="12">
        <v>680</v>
      </c>
      <c r="D7" s="12">
        <v>115.75</v>
      </c>
      <c r="E7" s="12"/>
      <c r="F7" s="12"/>
      <c r="G7" s="44">
        <v>6256</v>
      </c>
      <c r="H7" s="44"/>
      <c r="I7" s="44"/>
      <c r="J7" s="44">
        <f t="shared" si="0"/>
        <v>7552.8</v>
      </c>
      <c r="K7" s="48">
        <v>1700</v>
      </c>
      <c r="L7" s="12">
        <v>125</v>
      </c>
      <c r="M7" s="12">
        <v>1321</v>
      </c>
      <c r="N7" s="12">
        <v>500</v>
      </c>
      <c r="O7" s="12"/>
      <c r="P7" s="12">
        <v>1200</v>
      </c>
      <c r="Q7" s="12">
        <v>98.25</v>
      </c>
      <c r="R7" s="12">
        <v>240</v>
      </c>
      <c r="S7" s="12"/>
      <c r="T7" s="12"/>
      <c r="U7" s="12"/>
      <c r="V7" s="12"/>
      <c r="W7" s="44">
        <f t="shared" si="1"/>
        <v>5184.25</v>
      </c>
      <c r="X7" s="87">
        <f t="shared" si="2"/>
        <v>9516.8499999999985</v>
      </c>
    </row>
    <row r="8" spans="1:24" ht="18.75" x14ac:dyDescent="0.3">
      <c r="A8" s="47" t="s">
        <v>44</v>
      </c>
      <c r="B8" s="43">
        <v>2147.66</v>
      </c>
      <c r="C8" s="12">
        <v>710</v>
      </c>
      <c r="D8" s="12">
        <v>313</v>
      </c>
      <c r="E8" s="12">
        <v>5880</v>
      </c>
      <c r="F8" s="12"/>
      <c r="G8" s="44"/>
      <c r="H8" s="44"/>
      <c r="I8" s="44"/>
      <c r="J8" s="44">
        <f t="shared" si="0"/>
        <v>9050.66</v>
      </c>
      <c r="K8" s="48">
        <v>1100</v>
      </c>
      <c r="L8" s="12">
        <v>100</v>
      </c>
      <c r="M8" s="12">
        <v>887</v>
      </c>
      <c r="N8" s="12">
        <v>750</v>
      </c>
      <c r="O8" s="12"/>
      <c r="P8" s="12">
        <v>1500</v>
      </c>
      <c r="Q8" s="12">
        <v>88.5</v>
      </c>
      <c r="R8" s="12"/>
      <c r="S8" s="12"/>
      <c r="T8" s="12"/>
      <c r="U8" s="12"/>
      <c r="V8" s="12"/>
      <c r="W8" s="44">
        <f t="shared" si="1"/>
        <v>4425.5</v>
      </c>
      <c r="X8" s="87">
        <f t="shared" si="2"/>
        <v>14142.009999999998</v>
      </c>
    </row>
    <row r="9" spans="1:24" ht="18.75" x14ac:dyDescent="0.3">
      <c r="A9" s="47" t="s">
        <v>45</v>
      </c>
      <c r="B9" s="43">
        <v>310</v>
      </c>
      <c r="C9" s="12">
        <v>200</v>
      </c>
      <c r="D9" s="12"/>
      <c r="E9" s="12">
        <v>14880</v>
      </c>
      <c r="F9" s="12"/>
      <c r="G9" s="44"/>
      <c r="H9" s="44"/>
      <c r="I9" s="44"/>
      <c r="J9" s="44">
        <f t="shared" si="0"/>
        <v>15390</v>
      </c>
      <c r="K9" s="12">
        <v>500</v>
      </c>
      <c r="L9" s="45">
        <v>100</v>
      </c>
      <c r="M9" s="12">
        <v>585</v>
      </c>
      <c r="N9" s="12">
        <v>300</v>
      </c>
      <c r="O9" s="12">
        <v>75</v>
      </c>
      <c r="P9" s="12">
        <v>1500</v>
      </c>
      <c r="Q9" s="12">
        <v>92</v>
      </c>
      <c r="R9" s="12">
        <v>485</v>
      </c>
      <c r="S9" s="12"/>
      <c r="T9" s="12">
        <v>9000</v>
      </c>
      <c r="U9" s="12"/>
      <c r="V9" s="12"/>
      <c r="W9" s="44">
        <f t="shared" si="1"/>
        <v>12637</v>
      </c>
      <c r="X9" s="87">
        <f t="shared" si="2"/>
        <v>16895.009999999998</v>
      </c>
    </row>
    <row r="10" spans="1:24" ht="18.75" x14ac:dyDescent="0.3">
      <c r="A10" s="47" t="s">
        <v>46</v>
      </c>
      <c r="B10" s="43">
        <v>976.75</v>
      </c>
      <c r="C10" s="12">
        <v>680</v>
      </c>
      <c r="D10" s="12">
        <v>40</v>
      </c>
      <c r="E10" s="12"/>
      <c r="F10" s="12">
        <v>6256</v>
      </c>
      <c r="G10" s="44"/>
      <c r="H10" s="44"/>
      <c r="I10" s="44"/>
      <c r="J10" s="44">
        <f t="shared" si="0"/>
        <v>7952.75</v>
      </c>
      <c r="K10" s="48">
        <v>1700</v>
      </c>
      <c r="L10" s="12">
        <v>260</v>
      </c>
      <c r="M10" s="12">
        <v>425</v>
      </c>
      <c r="N10" s="12">
        <v>800</v>
      </c>
      <c r="O10" s="12"/>
      <c r="P10" s="12">
        <v>1500</v>
      </c>
      <c r="Q10" s="12">
        <v>356</v>
      </c>
      <c r="R10" s="12">
        <v>1195</v>
      </c>
      <c r="S10" s="12">
        <v>150</v>
      </c>
      <c r="T10" s="12"/>
      <c r="U10" s="12"/>
      <c r="V10" s="12"/>
      <c r="W10" s="44">
        <f t="shared" si="1"/>
        <v>6386</v>
      </c>
      <c r="X10" s="87">
        <f t="shared" si="2"/>
        <v>18461.759999999998</v>
      </c>
    </row>
    <row r="11" spans="1:24" ht="18.75" x14ac:dyDescent="0.3">
      <c r="A11" s="47" t="s">
        <v>47</v>
      </c>
      <c r="B11" s="43">
        <v>471.22</v>
      </c>
      <c r="C11" s="12">
        <v>330</v>
      </c>
      <c r="D11" s="12">
        <v>75</v>
      </c>
      <c r="E11" s="12"/>
      <c r="F11" s="12"/>
      <c r="G11" s="44"/>
      <c r="H11" s="44"/>
      <c r="I11" s="44"/>
      <c r="J11" s="44">
        <f t="shared" si="0"/>
        <v>876.22</v>
      </c>
      <c r="K11" s="48">
        <v>1100</v>
      </c>
      <c r="L11" s="12">
        <v>125</v>
      </c>
      <c r="M11" s="12">
        <v>535</v>
      </c>
      <c r="N11" s="12">
        <v>1520</v>
      </c>
      <c r="O11" s="12"/>
      <c r="P11" s="12">
        <v>1200</v>
      </c>
      <c r="Q11" s="12">
        <v>35.5</v>
      </c>
      <c r="R11" s="12">
        <v>875</v>
      </c>
      <c r="S11" s="12"/>
      <c r="T11" s="12"/>
      <c r="U11" s="12"/>
      <c r="V11" s="12"/>
      <c r="W11" s="44">
        <f t="shared" si="1"/>
        <v>5390.5</v>
      </c>
      <c r="X11" s="87">
        <f t="shared" si="2"/>
        <v>13947.48</v>
      </c>
    </row>
    <row r="12" spans="1:24" ht="18.75" x14ac:dyDescent="0.3">
      <c r="A12" s="47" t="s">
        <v>48</v>
      </c>
      <c r="B12" s="43">
        <v>2596.5</v>
      </c>
      <c r="C12" s="12">
        <v>200</v>
      </c>
      <c r="D12" s="12"/>
      <c r="E12" s="12">
        <v>1100</v>
      </c>
      <c r="F12" s="12"/>
      <c r="G12" s="44"/>
      <c r="H12" s="44"/>
      <c r="I12" s="44"/>
      <c r="J12" s="44">
        <f t="shared" si="0"/>
        <v>3896.5</v>
      </c>
      <c r="K12" s="48">
        <v>500</v>
      </c>
      <c r="L12" s="12"/>
      <c r="M12" s="12">
        <v>825</v>
      </c>
      <c r="N12" s="12">
        <v>3300</v>
      </c>
      <c r="O12" s="12"/>
      <c r="P12" s="12">
        <v>1200</v>
      </c>
      <c r="Q12" s="12">
        <v>60</v>
      </c>
      <c r="R12" s="12">
        <v>2175</v>
      </c>
      <c r="S12" s="12"/>
      <c r="T12" s="12"/>
      <c r="U12" s="12"/>
      <c r="V12" s="12"/>
      <c r="W12" s="44">
        <f t="shared" si="1"/>
        <v>8060</v>
      </c>
      <c r="X12" s="87">
        <f t="shared" si="2"/>
        <v>9783.98</v>
      </c>
    </row>
    <row r="13" spans="1:24" ht="18.75" x14ac:dyDescent="0.3">
      <c r="A13" s="47" t="s">
        <v>49</v>
      </c>
      <c r="B13" s="43"/>
      <c r="C13" s="12"/>
      <c r="D13" s="12"/>
      <c r="E13" s="12"/>
      <c r="F13" s="12"/>
      <c r="G13" s="44"/>
      <c r="H13" s="44"/>
      <c r="I13" s="44"/>
      <c r="J13" s="44">
        <f t="shared" si="0"/>
        <v>0</v>
      </c>
      <c r="K13" s="48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44">
        <f t="shared" si="1"/>
        <v>0</v>
      </c>
      <c r="X13" s="87">
        <f t="shared" si="2"/>
        <v>9783.98</v>
      </c>
    </row>
    <row r="14" spans="1:24" ht="18.75" x14ac:dyDescent="0.3">
      <c r="A14" s="47" t="s">
        <v>50</v>
      </c>
      <c r="B14" s="43"/>
      <c r="C14" s="12"/>
      <c r="D14" s="12"/>
      <c r="E14" s="12"/>
      <c r="F14" s="12"/>
      <c r="G14" s="44"/>
      <c r="H14" s="44"/>
      <c r="I14" s="44"/>
      <c r="J14" s="44">
        <f t="shared" si="0"/>
        <v>0</v>
      </c>
      <c r="K14" s="48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44">
        <f t="shared" si="1"/>
        <v>0</v>
      </c>
      <c r="X14" s="87">
        <f t="shared" si="2"/>
        <v>9783.98</v>
      </c>
    </row>
    <row r="15" spans="1:24" ht="18.75" x14ac:dyDescent="0.3">
      <c r="A15" s="47" t="s">
        <v>51</v>
      </c>
      <c r="B15" s="43"/>
      <c r="C15" s="12"/>
      <c r="D15" s="12"/>
      <c r="E15" s="12"/>
      <c r="F15" s="12"/>
      <c r="G15" s="44"/>
      <c r="H15" s="44"/>
      <c r="I15" s="44"/>
      <c r="J15" s="44">
        <f t="shared" si="0"/>
        <v>0</v>
      </c>
      <c r="K15" s="48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44">
        <f t="shared" si="1"/>
        <v>0</v>
      </c>
      <c r="X15" s="87">
        <f t="shared" si="2"/>
        <v>9783.98</v>
      </c>
    </row>
    <row r="16" spans="1:24" ht="18.75" x14ac:dyDescent="0.3">
      <c r="A16" s="47" t="s">
        <v>52</v>
      </c>
      <c r="B16" s="43"/>
      <c r="C16" s="12"/>
      <c r="D16" s="12"/>
      <c r="E16" s="12"/>
      <c r="F16" s="12"/>
      <c r="G16" s="44"/>
      <c r="H16" s="44"/>
      <c r="I16" s="44"/>
      <c r="J16" s="44">
        <f t="shared" si="0"/>
        <v>0</v>
      </c>
      <c r="K16" s="48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44">
        <f t="shared" si="1"/>
        <v>0</v>
      </c>
      <c r="X16" s="87">
        <f t="shared" si="2"/>
        <v>9783.98</v>
      </c>
    </row>
    <row r="17" spans="1:24" ht="18.75" x14ac:dyDescent="0.3">
      <c r="A17" s="47"/>
      <c r="B17" s="12"/>
      <c r="C17" s="12"/>
      <c r="D17" s="12"/>
      <c r="E17" s="12"/>
      <c r="F17" s="12"/>
      <c r="G17" s="44"/>
      <c r="H17" s="44"/>
      <c r="I17" s="44"/>
      <c r="J17" s="44">
        <f t="shared" si="0"/>
        <v>0</v>
      </c>
      <c r="K17" s="48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44"/>
      <c r="X17" s="50"/>
    </row>
    <row r="18" spans="1:24" ht="21" x14ac:dyDescent="0.45">
      <c r="A18" s="51" t="s">
        <v>14</v>
      </c>
      <c r="B18" s="13">
        <f>SUM(B5:B16)</f>
        <v>10151.02</v>
      </c>
      <c r="C18" s="13">
        <f t="shared" ref="C18:J18" si="3">SUM(C5:C16)</f>
        <v>3890</v>
      </c>
      <c r="D18" s="13">
        <f t="shared" si="3"/>
        <v>693.75</v>
      </c>
      <c r="E18" s="13">
        <f t="shared" si="3"/>
        <v>24860</v>
      </c>
      <c r="F18" s="13">
        <f t="shared" si="3"/>
        <v>6256</v>
      </c>
      <c r="G18" s="13">
        <f t="shared" si="3"/>
        <v>6256</v>
      </c>
      <c r="H18" s="13">
        <f t="shared" si="3"/>
        <v>500</v>
      </c>
      <c r="I18" s="13">
        <f t="shared" si="3"/>
        <v>0</v>
      </c>
      <c r="J18" s="13">
        <f t="shared" si="3"/>
        <v>52606.770000000004</v>
      </c>
      <c r="K18" s="49">
        <f>SUM(K5:K17)</f>
        <v>8200</v>
      </c>
      <c r="L18" s="49">
        <f t="shared" ref="L18:V18" si="4">SUM(L5:L17)</f>
        <v>835</v>
      </c>
      <c r="M18" s="49">
        <f t="shared" si="4"/>
        <v>7047</v>
      </c>
      <c r="N18" s="49">
        <f t="shared" si="4"/>
        <v>7470</v>
      </c>
      <c r="O18" s="49">
        <f t="shared" si="4"/>
        <v>150</v>
      </c>
      <c r="P18" s="49">
        <f t="shared" si="4"/>
        <v>10500</v>
      </c>
      <c r="Q18" s="49">
        <f t="shared" si="4"/>
        <v>788</v>
      </c>
      <c r="R18" s="49">
        <f t="shared" si="4"/>
        <v>5343</v>
      </c>
      <c r="S18" s="49">
        <f t="shared" si="4"/>
        <v>300</v>
      </c>
      <c r="T18" s="49">
        <f t="shared" si="4"/>
        <v>9000</v>
      </c>
      <c r="U18" s="49">
        <f t="shared" si="4"/>
        <v>0</v>
      </c>
      <c r="V18" s="49">
        <f t="shared" si="4"/>
        <v>0</v>
      </c>
      <c r="W18" s="49"/>
      <c r="X18" s="52"/>
    </row>
    <row r="19" spans="1:24" ht="21.75" thickBot="1" x14ac:dyDescent="0.5">
      <c r="A19" s="53" t="s">
        <v>53</v>
      </c>
      <c r="B19" s="100">
        <f>SUM(B18:I18)</f>
        <v>52606.770000000004</v>
      </c>
      <c r="C19" s="101"/>
      <c r="D19" s="55"/>
      <c r="E19" s="55"/>
      <c r="F19" s="55"/>
      <c r="G19" s="79"/>
      <c r="H19" s="79"/>
      <c r="I19" s="79"/>
      <c r="J19" s="56"/>
      <c r="K19" s="57"/>
      <c r="L19" s="55"/>
      <c r="M19" s="55"/>
      <c r="N19" s="55"/>
      <c r="O19" s="55"/>
      <c r="P19" s="95" t="s">
        <v>54</v>
      </c>
      <c r="Q19" s="96"/>
      <c r="R19" s="96"/>
      <c r="S19" s="96"/>
      <c r="T19" s="96"/>
      <c r="U19" s="97"/>
      <c r="V19" s="54">
        <f>SUM(K18:V18)</f>
        <v>49633</v>
      </c>
      <c r="W19" s="86"/>
      <c r="X19" s="58"/>
    </row>
    <row r="21" spans="1:24" ht="102" customHeight="1" x14ac:dyDescent="0.35">
      <c r="A21" s="93" t="s">
        <v>58</v>
      </c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0"/>
      <c r="O21" s="90"/>
      <c r="P21" s="90"/>
    </row>
    <row r="23" spans="1:24" ht="56.25" x14ac:dyDescent="0.3">
      <c r="A23" s="35" t="s">
        <v>32</v>
      </c>
      <c r="B23" s="35" t="s">
        <v>56</v>
      </c>
      <c r="C23" s="59" t="s">
        <v>61</v>
      </c>
      <c r="D23" s="35" t="s">
        <v>59</v>
      </c>
      <c r="E23" s="35" t="s">
        <v>60</v>
      </c>
      <c r="F23" s="59" t="s">
        <v>79</v>
      </c>
      <c r="G23" s="35" t="s">
        <v>80</v>
      </c>
      <c r="H23" s="35" t="s">
        <v>81</v>
      </c>
      <c r="I23" s="35" t="s">
        <v>82</v>
      </c>
      <c r="J23" s="35" t="s">
        <v>62</v>
      </c>
      <c r="K23" s="35" t="s">
        <v>63</v>
      </c>
      <c r="L23" s="35" t="s">
        <v>64</v>
      </c>
      <c r="M23" s="59" t="s">
        <v>14</v>
      </c>
    </row>
    <row r="24" spans="1:24" ht="18.75" x14ac:dyDescent="0.3">
      <c r="A24" s="60" t="s">
        <v>41</v>
      </c>
      <c r="B24" s="12">
        <v>147.25</v>
      </c>
      <c r="C24" s="12"/>
      <c r="D24" s="12">
        <v>252</v>
      </c>
      <c r="E24" s="12"/>
      <c r="F24" s="12"/>
      <c r="G24" s="12">
        <v>343.64</v>
      </c>
      <c r="H24" s="12">
        <v>773.45</v>
      </c>
      <c r="I24" s="12"/>
      <c r="J24" s="12"/>
      <c r="K24" s="12"/>
      <c r="L24" s="12">
        <v>1104</v>
      </c>
      <c r="M24" s="13">
        <f t="shared" ref="M24:M35" si="5">SUM(B24:L24)</f>
        <v>2620.34</v>
      </c>
    </row>
    <row r="25" spans="1:24" ht="18.75" x14ac:dyDescent="0.3">
      <c r="A25" s="60" t="s">
        <v>42</v>
      </c>
      <c r="B25" s="12"/>
      <c r="C25" s="12"/>
      <c r="D25" s="12">
        <v>139.5</v>
      </c>
      <c r="E25" s="12">
        <v>388</v>
      </c>
      <c r="F25" s="12"/>
      <c r="G25" s="12"/>
      <c r="H25" s="12"/>
      <c r="I25" s="12"/>
      <c r="J25" s="12"/>
      <c r="K25" s="12"/>
      <c r="L25" s="12"/>
      <c r="M25" s="13">
        <f t="shared" si="5"/>
        <v>527.5</v>
      </c>
    </row>
    <row r="26" spans="1:24" ht="18.75" x14ac:dyDescent="0.3">
      <c r="A26" s="60" t="s">
        <v>43</v>
      </c>
      <c r="B26" s="12">
        <v>116</v>
      </c>
      <c r="C26" s="12"/>
      <c r="D26" s="12">
        <v>199.05</v>
      </c>
      <c r="E26" s="12">
        <v>186</v>
      </c>
      <c r="F26" s="12"/>
      <c r="G26" s="12"/>
      <c r="H26" s="12"/>
      <c r="I26" s="12"/>
      <c r="J26" s="12"/>
      <c r="K26" s="12"/>
      <c r="L26" s="12">
        <v>389</v>
      </c>
      <c r="M26" s="13">
        <f t="shared" si="5"/>
        <v>890.05</v>
      </c>
    </row>
    <row r="27" spans="1:24" ht="18.75" x14ac:dyDescent="0.3">
      <c r="A27" s="60" t="s">
        <v>65</v>
      </c>
      <c r="B27" s="12">
        <v>195.75</v>
      </c>
      <c r="C27" s="12">
        <v>140</v>
      </c>
      <c r="D27" s="12">
        <v>371.91</v>
      </c>
      <c r="E27" s="12">
        <v>271</v>
      </c>
      <c r="F27" s="12">
        <v>780</v>
      </c>
      <c r="G27" s="12"/>
      <c r="H27" s="12"/>
      <c r="I27" s="12"/>
      <c r="J27" s="12"/>
      <c r="K27" s="12"/>
      <c r="L27" s="12"/>
      <c r="M27" s="13">
        <f t="shared" si="5"/>
        <v>1758.66</v>
      </c>
    </row>
    <row r="28" spans="1:24" ht="18.75" x14ac:dyDescent="0.3">
      <c r="A28" s="60" t="s">
        <v>45</v>
      </c>
      <c r="B28" s="12"/>
      <c r="C28" s="12"/>
      <c r="D28" s="12"/>
      <c r="E28" s="12">
        <v>225</v>
      </c>
      <c r="F28" s="12"/>
      <c r="G28" s="12"/>
      <c r="H28" s="12"/>
      <c r="I28" s="12"/>
      <c r="J28" s="12"/>
      <c r="K28" s="12"/>
      <c r="L28" s="61">
        <v>85</v>
      </c>
      <c r="M28" s="13">
        <f t="shared" si="5"/>
        <v>310</v>
      </c>
    </row>
    <row r="29" spans="1:24" ht="18.75" x14ac:dyDescent="0.3">
      <c r="A29" s="60" t="s">
        <v>46</v>
      </c>
      <c r="B29" s="12">
        <v>257.25</v>
      </c>
      <c r="C29" s="12"/>
      <c r="D29" s="12"/>
      <c r="E29" s="12"/>
      <c r="F29" s="12"/>
      <c r="G29" s="12"/>
      <c r="H29" s="12"/>
      <c r="I29" s="12"/>
      <c r="J29" s="12"/>
      <c r="K29" s="12"/>
      <c r="L29" s="12">
        <v>719.5</v>
      </c>
      <c r="M29" s="13">
        <f t="shared" si="5"/>
        <v>976.75</v>
      </c>
    </row>
    <row r="30" spans="1:24" ht="18.75" x14ac:dyDescent="0.3">
      <c r="A30" s="60" t="s">
        <v>47</v>
      </c>
      <c r="B30" s="12"/>
      <c r="C30" s="12"/>
      <c r="D30" s="12">
        <v>201.22</v>
      </c>
      <c r="E30" s="12"/>
      <c r="F30" s="12"/>
      <c r="G30" s="12"/>
      <c r="H30" s="12"/>
      <c r="I30" s="12"/>
      <c r="J30" s="12"/>
      <c r="K30" s="12"/>
      <c r="L30" s="12">
        <v>270</v>
      </c>
      <c r="M30" s="13">
        <f t="shared" si="5"/>
        <v>471.22</v>
      </c>
    </row>
    <row r="31" spans="1:24" ht="18.75" x14ac:dyDescent="0.3">
      <c r="A31" s="60" t="s">
        <v>48</v>
      </c>
      <c r="B31" s="12">
        <v>180.25</v>
      </c>
      <c r="C31" s="12"/>
      <c r="D31" s="12"/>
      <c r="E31" s="12">
        <v>270</v>
      </c>
      <c r="F31" s="12"/>
      <c r="G31" s="12"/>
      <c r="H31" s="12">
        <v>573.4</v>
      </c>
      <c r="I31" s="12">
        <v>999.85</v>
      </c>
      <c r="J31" s="12">
        <v>373</v>
      </c>
      <c r="K31" s="12"/>
      <c r="L31" s="12">
        <v>200</v>
      </c>
      <c r="M31" s="13">
        <f t="shared" si="5"/>
        <v>2596.5</v>
      </c>
    </row>
    <row r="32" spans="1:24" ht="18.75" x14ac:dyDescent="0.3">
      <c r="A32" s="60" t="s">
        <v>49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3">
        <f t="shared" si="5"/>
        <v>0</v>
      </c>
    </row>
    <row r="33" spans="1:16" ht="18.75" x14ac:dyDescent="0.3">
      <c r="A33" s="60" t="s">
        <v>50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3">
        <f t="shared" si="5"/>
        <v>0</v>
      </c>
    </row>
    <row r="34" spans="1:16" ht="18.75" x14ac:dyDescent="0.3">
      <c r="A34" s="60" t="s">
        <v>51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3">
        <f t="shared" si="5"/>
        <v>0</v>
      </c>
    </row>
    <row r="35" spans="1:16" ht="18.75" x14ac:dyDescent="0.3">
      <c r="A35" s="60" t="s">
        <v>52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3">
        <f t="shared" si="5"/>
        <v>0</v>
      </c>
    </row>
    <row r="36" spans="1:16" ht="18.75" x14ac:dyDescent="0.3">
      <c r="A36" s="6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3">
        <f>SUM(M24:M35)</f>
        <v>10151.02</v>
      </c>
    </row>
    <row r="37" spans="1:16" ht="21" x14ac:dyDescent="0.45">
      <c r="A37" s="62"/>
      <c r="B37" s="64">
        <f>SUM(B24:B35)</f>
        <v>896.5</v>
      </c>
      <c r="C37" s="64">
        <f t="shared" ref="C37:G37" si="6">SUM(C24:C35)</f>
        <v>140</v>
      </c>
      <c r="D37" s="64">
        <f t="shared" si="6"/>
        <v>1163.68</v>
      </c>
      <c r="E37" s="64">
        <f t="shared" si="6"/>
        <v>1340</v>
      </c>
      <c r="F37" s="64">
        <f t="shared" si="6"/>
        <v>780</v>
      </c>
      <c r="G37" s="64">
        <f t="shared" si="6"/>
        <v>343.64</v>
      </c>
      <c r="H37" s="64">
        <f t="shared" ref="H37:L37" si="7">SUM(H24:H35)</f>
        <v>1346.85</v>
      </c>
      <c r="I37" s="64">
        <f t="shared" si="7"/>
        <v>999.85</v>
      </c>
      <c r="J37" s="64">
        <f t="shared" si="7"/>
        <v>373</v>
      </c>
      <c r="K37" s="64">
        <f t="shared" si="7"/>
        <v>0</v>
      </c>
      <c r="L37" s="64">
        <f t="shared" si="7"/>
        <v>2767.5</v>
      </c>
      <c r="M37" s="63">
        <f>SUM(B37:L37)</f>
        <v>10151.02</v>
      </c>
    </row>
    <row r="40" spans="1:16" ht="56.25" customHeight="1" x14ac:dyDescent="0.35">
      <c r="A40" s="93" t="s">
        <v>66</v>
      </c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</row>
    <row r="42" spans="1:16" ht="56.25" x14ac:dyDescent="0.3">
      <c r="A42" s="35" t="s">
        <v>32</v>
      </c>
      <c r="B42" s="35" t="s">
        <v>56</v>
      </c>
      <c r="C42" s="59" t="s">
        <v>61</v>
      </c>
      <c r="D42" s="35" t="s">
        <v>59</v>
      </c>
      <c r="E42" s="35" t="s">
        <v>60</v>
      </c>
      <c r="F42" s="59" t="s">
        <v>79</v>
      </c>
      <c r="G42" s="35" t="s">
        <v>80</v>
      </c>
      <c r="H42" s="35" t="s">
        <v>81</v>
      </c>
      <c r="I42" s="35" t="s">
        <v>82</v>
      </c>
      <c r="J42" s="59" t="s">
        <v>62</v>
      </c>
      <c r="K42" s="35" t="s">
        <v>63</v>
      </c>
      <c r="L42" s="59" t="s">
        <v>14</v>
      </c>
    </row>
    <row r="43" spans="1:16" ht="18.75" x14ac:dyDescent="0.3">
      <c r="A43" s="60" t="s">
        <v>41</v>
      </c>
      <c r="B43" s="12"/>
      <c r="C43" s="12"/>
      <c r="D43" s="12">
        <v>75</v>
      </c>
      <c r="E43" s="12"/>
      <c r="F43" s="12"/>
      <c r="G43" s="12"/>
      <c r="H43" s="12"/>
      <c r="I43" s="12"/>
      <c r="J43" s="12"/>
      <c r="K43" s="12"/>
      <c r="L43" s="13">
        <f>SUM(B43:K43)</f>
        <v>75</v>
      </c>
    </row>
    <row r="44" spans="1:16" ht="18.75" x14ac:dyDescent="0.3">
      <c r="A44" s="60" t="s">
        <v>42</v>
      </c>
      <c r="B44" s="12"/>
      <c r="C44" s="12"/>
      <c r="D44" s="12">
        <v>75</v>
      </c>
      <c r="E44" s="12"/>
      <c r="F44" s="12"/>
      <c r="G44" s="12"/>
      <c r="H44" s="12"/>
      <c r="I44" s="12"/>
      <c r="J44" s="12"/>
      <c r="K44" s="12"/>
      <c r="L44" s="13">
        <f t="shared" ref="L44:L54" si="8">SUM(B44:K44)</f>
        <v>75</v>
      </c>
    </row>
    <row r="45" spans="1:16" ht="18.75" x14ac:dyDescent="0.3">
      <c r="A45" s="60" t="s">
        <v>43</v>
      </c>
      <c r="B45" s="12">
        <v>40.75</v>
      </c>
      <c r="C45" s="12"/>
      <c r="D45" s="12">
        <v>75</v>
      </c>
      <c r="E45" s="12"/>
      <c r="F45" s="12"/>
      <c r="G45" s="12"/>
      <c r="H45" s="12"/>
      <c r="I45" s="12"/>
      <c r="J45" s="12"/>
      <c r="K45" s="12"/>
      <c r="L45" s="13">
        <f t="shared" si="8"/>
        <v>115.75</v>
      </c>
    </row>
    <row r="46" spans="1:16" ht="18.75" x14ac:dyDescent="0.3">
      <c r="A46" s="60" t="s">
        <v>65</v>
      </c>
      <c r="B46" s="12">
        <v>30</v>
      </c>
      <c r="C46" s="12"/>
      <c r="D46" s="12">
        <v>150</v>
      </c>
      <c r="E46" s="12"/>
      <c r="F46" s="12">
        <v>133</v>
      </c>
      <c r="G46" s="12"/>
      <c r="H46" s="12"/>
      <c r="I46" s="12"/>
      <c r="J46" s="12"/>
      <c r="K46" s="12"/>
      <c r="L46" s="13">
        <f t="shared" si="8"/>
        <v>313</v>
      </c>
    </row>
    <row r="47" spans="1:16" ht="18.75" x14ac:dyDescent="0.3">
      <c r="A47" s="60" t="s">
        <v>45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3">
        <f t="shared" si="8"/>
        <v>0</v>
      </c>
    </row>
    <row r="48" spans="1:16" ht="18.75" x14ac:dyDescent="0.3">
      <c r="A48" s="60" t="s">
        <v>46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3">
        <f t="shared" si="8"/>
        <v>0</v>
      </c>
    </row>
    <row r="49" spans="1:12" ht="18.75" x14ac:dyDescent="0.3">
      <c r="A49" s="60" t="s">
        <v>47</v>
      </c>
      <c r="B49" s="12"/>
      <c r="C49" s="12"/>
      <c r="D49" s="12">
        <v>75</v>
      </c>
      <c r="E49" s="12"/>
      <c r="F49" s="12"/>
      <c r="G49" s="12"/>
      <c r="H49" s="12"/>
      <c r="I49" s="12"/>
      <c r="J49" s="12"/>
      <c r="K49" s="12"/>
      <c r="L49" s="13">
        <f t="shared" si="8"/>
        <v>75</v>
      </c>
    </row>
    <row r="50" spans="1:12" ht="18.75" x14ac:dyDescent="0.3">
      <c r="A50" s="60" t="s">
        <v>48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3">
        <f t="shared" si="8"/>
        <v>0</v>
      </c>
    </row>
    <row r="51" spans="1:12" ht="18.75" x14ac:dyDescent="0.3">
      <c r="A51" s="60" t="s">
        <v>49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3">
        <f t="shared" si="8"/>
        <v>0</v>
      </c>
    </row>
    <row r="52" spans="1:12" ht="18.75" x14ac:dyDescent="0.3">
      <c r="A52" s="60" t="s">
        <v>50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3">
        <f t="shared" si="8"/>
        <v>0</v>
      </c>
    </row>
    <row r="53" spans="1:12" ht="18.75" x14ac:dyDescent="0.3">
      <c r="A53" s="60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3">
        <f t="shared" si="8"/>
        <v>0</v>
      </c>
    </row>
    <row r="54" spans="1:12" ht="18.75" x14ac:dyDescent="0.3">
      <c r="A54" s="60" t="s">
        <v>52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3">
        <f t="shared" si="8"/>
        <v>0</v>
      </c>
    </row>
    <row r="55" spans="1:12" ht="21" x14ac:dyDescent="0.45">
      <c r="A55" s="62"/>
      <c r="B55" s="1"/>
      <c r="C55" s="1"/>
      <c r="D55" s="1"/>
      <c r="E55" s="1"/>
      <c r="F55" s="1"/>
      <c r="G55" s="1"/>
      <c r="H55" s="1"/>
      <c r="I55" s="1"/>
      <c r="J55" s="1"/>
      <c r="K55" s="1"/>
      <c r="L55" s="63">
        <f>SUM(L43:L54)</f>
        <v>653.75</v>
      </c>
    </row>
    <row r="56" spans="1:12" ht="21" x14ac:dyDescent="0.45">
      <c r="A56" s="62" t="s">
        <v>14</v>
      </c>
      <c r="B56" s="13">
        <f>SUM(B43:B54)</f>
        <v>70.75</v>
      </c>
      <c r="C56" s="13">
        <f t="shared" ref="C56:K56" si="9">SUM(C43:C54)</f>
        <v>0</v>
      </c>
      <c r="D56" s="13">
        <f t="shared" si="9"/>
        <v>450</v>
      </c>
      <c r="E56" s="13">
        <f t="shared" si="9"/>
        <v>0</v>
      </c>
      <c r="F56" s="13">
        <f t="shared" si="9"/>
        <v>133</v>
      </c>
      <c r="G56" s="13">
        <f t="shared" si="9"/>
        <v>0</v>
      </c>
      <c r="H56" s="13">
        <f t="shared" si="9"/>
        <v>0</v>
      </c>
      <c r="I56" s="13">
        <f t="shared" si="9"/>
        <v>0</v>
      </c>
      <c r="J56" s="13">
        <f t="shared" si="9"/>
        <v>0</v>
      </c>
      <c r="K56" s="13">
        <f t="shared" si="9"/>
        <v>0</v>
      </c>
      <c r="L56" s="63">
        <f>SUM(B56:K56)</f>
        <v>653.75</v>
      </c>
    </row>
    <row r="58" spans="1:12" ht="102" customHeight="1" x14ac:dyDescent="0.25"/>
    <row r="59" spans="1:12" ht="21" x14ac:dyDescent="0.35">
      <c r="A59" s="98" t="s">
        <v>67</v>
      </c>
      <c r="B59" s="98"/>
      <c r="C59" s="98"/>
      <c r="D59" s="98"/>
      <c r="E59" s="98"/>
      <c r="F59" s="98"/>
    </row>
    <row r="60" spans="1:12" ht="21" x14ac:dyDescent="0.35">
      <c r="A60" s="98">
        <v>2025</v>
      </c>
      <c r="B60" s="98"/>
      <c r="C60" s="98"/>
      <c r="D60" s="98"/>
      <c r="E60" s="98"/>
      <c r="F60" s="98"/>
    </row>
    <row r="61" spans="1:12" ht="42" x14ac:dyDescent="0.35">
      <c r="A61" s="66" t="s">
        <v>32</v>
      </c>
      <c r="B61" s="67" t="s">
        <v>68</v>
      </c>
      <c r="C61" s="66" t="s">
        <v>69</v>
      </c>
      <c r="D61" s="66" t="s">
        <v>70</v>
      </c>
      <c r="E61" s="66" t="s">
        <v>71</v>
      </c>
      <c r="F61" s="68" t="s">
        <v>14</v>
      </c>
    </row>
    <row r="62" spans="1:12" ht="21" x14ac:dyDescent="0.35">
      <c r="A62" s="69" t="s">
        <v>41</v>
      </c>
      <c r="B62" s="70">
        <v>150</v>
      </c>
      <c r="C62" s="70">
        <v>200</v>
      </c>
      <c r="D62" s="70"/>
      <c r="E62" s="71">
        <v>360</v>
      </c>
      <c r="F62" s="70">
        <f>SUM(B62:E62)</f>
        <v>710</v>
      </c>
    </row>
    <row r="63" spans="1:12" ht="21" x14ac:dyDescent="0.35">
      <c r="A63" s="69" t="s">
        <v>42</v>
      </c>
      <c r="B63" s="70">
        <v>150</v>
      </c>
      <c r="C63" s="70">
        <v>200</v>
      </c>
      <c r="D63" s="70"/>
      <c r="E63" s="71">
        <v>180</v>
      </c>
      <c r="F63" s="70">
        <f t="shared" ref="F63:F73" si="10">SUM(B63:E63)</f>
        <v>530</v>
      </c>
    </row>
    <row r="64" spans="1:12" ht="21" x14ac:dyDescent="0.35">
      <c r="A64" s="69" t="s">
        <v>43</v>
      </c>
      <c r="B64" s="70">
        <v>150</v>
      </c>
      <c r="C64" s="70">
        <v>200</v>
      </c>
      <c r="D64" s="70"/>
      <c r="E64" s="71">
        <v>180</v>
      </c>
      <c r="F64" s="70">
        <f t="shared" si="10"/>
        <v>530</v>
      </c>
    </row>
    <row r="65" spans="1:6" ht="21" x14ac:dyDescent="0.35">
      <c r="A65" s="69" t="s">
        <v>44</v>
      </c>
      <c r="B65" s="70">
        <v>150</v>
      </c>
      <c r="C65" s="70">
        <v>200</v>
      </c>
      <c r="D65" s="70"/>
      <c r="E65" s="71">
        <v>360</v>
      </c>
      <c r="F65" s="70">
        <f t="shared" si="10"/>
        <v>710</v>
      </c>
    </row>
    <row r="66" spans="1:6" ht="21" x14ac:dyDescent="0.35">
      <c r="A66" s="69" t="s">
        <v>45</v>
      </c>
      <c r="B66" s="70"/>
      <c r="C66" s="70">
        <v>200</v>
      </c>
      <c r="D66" s="70"/>
      <c r="E66" s="71"/>
      <c r="F66" s="70">
        <f t="shared" si="10"/>
        <v>200</v>
      </c>
    </row>
    <row r="67" spans="1:6" ht="21" x14ac:dyDescent="0.35">
      <c r="A67" s="69" t="s">
        <v>46</v>
      </c>
      <c r="B67" s="70">
        <v>300</v>
      </c>
      <c r="C67" s="70">
        <v>200</v>
      </c>
      <c r="D67" s="70"/>
      <c r="E67" s="71">
        <v>180</v>
      </c>
      <c r="F67" s="70">
        <f t="shared" si="10"/>
        <v>680</v>
      </c>
    </row>
    <row r="68" spans="1:6" ht="21" x14ac:dyDescent="0.35">
      <c r="A68" s="69" t="s">
        <v>47</v>
      </c>
      <c r="B68" s="70">
        <v>150</v>
      </c>
      <c r="C68" s="70"/>
      <c r="D68" s="70"/>
      <c r="E68" s="71">
        <v>180</v>
      </c>
      <c r="F68" s="70">
        <f t="shared" si="10"/>
        <v>330</v>
      </c>
    </row>
    <row r="69" spans="1:6" ht="21" x14ac:dyDescent="0.35">
      <c r="A69" s="69" t="s">
        <v>48</v>
      </c>
      <c r="B69" s="70"/>
      <c r="C69" s="70">
        <v>200</v>
      </c>
      <c r="D69" s="70"/>
      <c r="E69" s="71"/>
      <c r="F69" s="70">
        <f t="shared" si="10"/>
        <v>200</v>
      </c>
    </row>
    <row r="70" spans="1:6" ht="21" x14ac:dyDescent="0.35">
      <c r="A70" s="69" t="s">
        <v>49</v>
      </c>
      <c r="B70" s="70"/>
      <c r="C70" s="70"/>
      <c r="D70" s="70"/>
      <c r="E70" s="71"/>
      <c r="F70" s="70">
        <f t="shared" si="10"/>
        <v>0</v>
      </c>
    </row>
    <row r="71" spans="1:6" ht="21" x14ac:dyDescent="0.35">
      <c r="A71" s="69" t="s">
        <v>50</v>
      </c>
      <c r="B71" s="70"/>
      <c r="C71" s="70"/>
      <c r="D71" s="70"/>
      <c r="E71" s="71"/>
      <c r="F71" s="70">
        <f t="shared" si="10"/>
        <v>0</v>
      </c>
    </row>
    <row r="72" spans="1:6" ht="21" x14ac:dyDescent="0.35">
      <c r="A72" s="69" t="s">
        <v>51</v>
      </c>
      <c r="B72" s="70"/>
      <c r="C72" s="70"/>
      <c r="D72" s="70"/>
      <c r="E72" s="71"/>
      <c r="F72" s="70">
        <f t="shared" si="10"/>
        <v>0</v>
      </c>
    </row>
    <row r="73" spans="1:6" ht="21" x14ac:dyDescent="0.35">
      <c r="A73" s="69" t="s">
        <v>52</v>
      </c>
      <c r="B73" s="70"/>
      <c r="C73" s="70"/>
      <c r="D73" s="70"/>
      <c r="E73" s="71"/>
      <c r="F73" s="70">
        <f t="shared" si="10"/>
        <v>0</v>
      </c>
    </row>
    <row r="74" spans="1:6" ht="21" x14ac:dyDescent="0.35">
      <c r="A74" s="69"/>
      <c r="B74" s="70"/>
      <c r="C74" s="70"/>
      <c r="D74" s="70"/>
      <c r="E74" s="71"/>
      <c r="F74" s="70">
        <f t="shared" ref="F62:F74" si="11">SUM(B74:E74)</f>
        <v>0</v>
      </c>
    </row>
    <row r="75" spans="1:6" ht="21" x14ac:dyDescent="0.35">
      <c r="A75" s="69"/>
      <c r="B75" s="70"/>
      <c r="C75" s="70"/>
      <c r="D75" s="70"/>
      <c r="E75" s="70"/>
      <c r="F75" s="72">
        <f>SUM(F62:F73)</f>
        <v>3890</v>
      </c>
    </row>
    <row r="76" spans="1:6" ht="21" x14ac:dyDescent="0.35">
      <c r="A76" s="69" t="s">
        <v>14</v>
      </c>
      <c r="B76" s="70">
        <f>SUM(B62:B73)</f>
        <v>1050</v>
      </c>
      <c r="C76" s="70">
        <f t="shared" ref="C76:E76" si="12">SUM(C62:C73)</f>
        <v>1400</v>
      </c>
      <c r="D76" s="70">
        <f t="shared" si="12"/>
        <v>0</v>
      </c>
      <c r="E76" s="70">
        <f t="shared" si="12"/>
        <v>1440</v>
      </c>
      <c r="F76" s="72">
        <f>SUM(B76:E76)</f>
        <v>3890</v>
      </c>
    </row>
    <row r="77" spans="1:6" ht="21" x14ac:dyDescent="0.45">
      <c r="A77" s="73"/>
      <c r="B77" s="74"/>
      <c r="C77" s="74"/>
      <c r="D77" s="74"/>
      <c r="E77" s="74"/>
      <c r="F77" s="75"/>
    </row>
    <row r="78" spans="1:6" ht="92.25" customHeight="1" x14ac:dyDescent="0.45">
      <c r="A78" s="76"/>
      <c r="B78" s="74"/>
      <c r="C78" s="74"/>
      <c r="D78" s="74"/>
      <c r="E78" s="74"/>
      <c r="F78" s="75"/>
    </row>
    <row r="79" spans="1:6" ht="21" x14ac:dyDescent="0.35">
      <c r="A79" s="98" t="s">
        <v>72</v>
      </c>
      <c r="B79" s="98"/>
      <c r="C79" s="98"/>
      <c r="D79" s="98"/>
      <c r="E79" s="98"/>
      <c r="F79" s="98"/>
    </row>
    <row r="80" spans="1:6" ht="21" x14ac:dyDescent="0.35">
      <c r="A80" s="98"/>
      <c r="B80" s="98"/>
      <c r="C80" s="98"/>
      <c r="D80" s="98"/>
      <c r="E80" s="98"/>
      <c r="F80" s="98"/>
    </row>
    <row r="81" spans="1:6" ht="42" x14ac:dyDescent="0.35">
      <c r="A81" s="66" t="s">
        <v>32</v>
      </c>
      <c r="B81" s="67" t="s">
        <v>26</v>
      </c>
      <c r="C81" s="66" t="s">
        <v>83</v>
      </c>
      <c r="D81" s="66" t="s">
        <v>88</v>
      </c>
      <c r="E81" s="99" t="s">
        <v>73</v>
      </c>
      <c r="F81" s="99"/>
    </row>
    <row r="82" spans="1:6" ht="21" x14ac:dyDescent="0.35">
      <c r="A82" s="69" t="s">
        <v>41</v>
      </c>
      <c r="B82" s="70">
        <v>3000</v>
      </c>
      <c r="C82" s="70"/>
      <c r="D82" s="70"/>
      <c r="E82" s="99"/>
      <c r="F82" s="99"/>
    </row>
    <row r="83" spans="1:6" ht="21" x14ac:dyDescent="0.35">
      <c r="A83" s="69" t="s">
        <v>42</v>
      </c>
      <c r="B83" s="70"/>
      <c r="C83" s="70"/>
      <c r="D83" s="70"/>
      <c r="E83" s="99"/>
      <c r="F83" s="99"/>
    </row>
    <row r="84" spans="1:6" ht="21" x14ac:dyDescent="0.35">
      <c r="A84" s="69" t="s">
        <v>43</v>
      </c>
      <c r="B84" s="70"/>
      <c r="C84" s="70">
        <v>6256</v>
      </c>
      <c r="D84" s="70"/>
      <c r="E84" s="99"/>
      <c r="F84" s="99"/>
    </row>
    <row r="85" spans="1:6" ht="21" x14ac:dyDescent="0.35">
      <c r="A85" s="69" t="s">
        <v>44</v>
      </c>
      <c r="B85" s="70">
        <v>5880</v>
      </c>
      <c r="C85" s="70"/>
      <c r="D85" s="70"/>
      <c r="E85" s="99"/>
      <c r="F85" s="99"/>
    </row>
    <row r="86" spans="1:6" ht="44.25" customHeight="1" x14ac:dyDescent="0.35">
      <c r="A86" s="69" t="s">
        <v>45</v>
      </c>
      <c r="B86" s="70">
        <v>14880</v>
      </c>
      <c r="C86" s="70"/>
      <c r="D86" s="70"/>
      <c r="E86" s="99" t="s">
        <v>284</v>
      </c>
      <c r="F86" s="99"/>
    </row>
    <row r="87" spans="1:6" ht="21" x14ac:dyDescent="0.35">
      <c r="A87" s="69" t="s">
        <v>46</v>
      </c>
      <c r="B87" s="70"/>
      <c r="C87" s="70">
        <v>6256</v>
      </c>
      <c r="D87" s="70"/>
      <c r="E87" s="99"/>
      <c r="F87" s="99"/>
    </row>
    <row r="88" spans="1:6" ht="21" x14ac:dyDescent="0.35">
      <c r="A88" s="69" t="s">
        <v>47</v>
      </c>
      <c r="B88" s="70"/>
      <c r="C88" s="70"/>
      <c r="D88" s="70"/>
      <c r="E88" s="99"/>
      <c r="F88" s="99"/>
    </row>
    <row r="89" spans="1:6" ht="44.25" customHeight="1" x14ac:dyDescent="0.35">
      <c r="A89" s="69" t="s">
        <v>48</v>
      </c>
      <c r="B89" s="70">
        <v>1100</v>
      </c>
      <c r="C89" s="70"/>
      <c r="D89" s="70"/>
      <c r="E89" s="99" t="s">
        <v>285</v>
      </c>
      <c r="F89" s="99"/>
    </row>
    <row r="90" spans="1:6" ht="21" x14ac:dyDescent="0.35">
      <c r="A90" s="69" t="s">
        <v>49</v>
      </c>
      <c r="B90" s="70"/>
      <c r="C90" s="70"/>
      <c r="D90" s="70"/>
      <c r="E90" s="99"/>
      <c r="F90" s="99"/>
    </row>
    <row r="91" spans="1:6" ht="21" x14ac:dyDescent="0.35">
      <c r="A91" s="69" t="s">
        <v>50</v>
      </c>
      <c r="B91" s="70"/>
      <c r="C91" s="70"/>
      <c r="D91" s="70"/>
      <c r="E91" s="99"/>
      <c r="F91" s="99"/>
    </row>
    <row r="92" spans="1:6" ht="21" x14ac:dyDescent="0.35">
      <c r="A92" s="69" t="s">
        <v>51</v>
      </c>
      <c r="B92" s="70"/>
      <c r="C92" s="70"/>
      <c r="D92" s="70"/>
      <c r="E92" s="99"/>
      <c r="F92" s="99"/>
    </row>
    <row r="93" spans="1:6" ht="21" x14ac:dyDescent="0.35">
      <c r="A93" s="69" t="s">
        <v>52</v>
      </c>
      <c r="B93" s="70"/>
      <c r="C93" s="70"/>
      <c r="D93" s="70"/>
      <c r="E93" s="99"/>
      <c r="F93" s="99"/>
    </row>
    <row r="94" spans="1:6" ht="21" x14ac:dyDescent="0.35">
      <c r="A94" s="69"/>
      <c r="B94" s="70"/>
      <c r="C94" s="70"/>
      <c r="D94" s="70"/>
      <c r="E94" s="99"/>
      <c r="F94" s="99"/>
    </row>
    <row r="95" spans="1:6" ht="21" x14ac:dyDescent="0.35">
      <c r="A95" s="69" t="s">
        <v>14</v>
      </c>
      <c r="B95" s="77">
        <f>SUM(B82:B93)</f>
        <v>24860</v>
      </c>
      <c r="C95" s="77">
        <f t="shared" ref="C95:D95" si="13">SUM(C82:C93)</f>
        <v>12512</v>
      </c>
      <c r="D95" s="77">
        <f t="shared" si="13"/>
        <v>0</v>
      </c>
      <c r="E95" s="99"/>
      <c r="F95" s="99"/>
    </row>
  </sheetData>
  <mergeCells count="26">
    <mergeCell ref="A21:M21"/>
    <mergeCell ref="A1:X1"/>
    <mergeCell ref="A2:J2"/>
    <mergeCell ref="K2:X2"/>
    <mergeCell ref="B19:C19"/>
    <mergeCell ref="P19:U19"/>
    <mergeCell ref="E87:F87"/>
    <mergeCell ref="A40:P40"/>
    <mergeCell ref="A59:F59"/>
    <mergeCell ref="A60:F60"/>
    <mergeCell ref="A79:F79"/>
    <mergeCell ref="A80:F80"/>
    <mergeCell ref="E81:F81"/>
    <mergeCell ref="E82:F82"/>
    <mergeCell ref="E83:F83"/>
    <mergeCell ref="E84:F84"/>
    <mergeCell ref="E85:F85"/>
    <mergeCell ref="E86:F86"/>
    <mergeCell ref="E94:F94"/>
    <mergeCell ref="E95:F95"/>
    <mergeCell ref="E88:F88"/>
    <mergeCell ref="E89:F89"/>
    <mergeCell ref="E90:F90"/>
    <mergeCell ref="E91:F91"/>
    <mergeCell ref="E92:F92"/>
    <mergeCell ref="E93:F93"/>
  </mergeCells>
  <pageMargins left="0.25" right="0.25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January </vt:lpstr>
      <vt:lpstr>February </vt:lpstr>
      <vt:lpstr>March </vt:lpstr>
      <vt:lpstr>April </vt:lpstr>
      <vt:lpstr>Q1</vt:lpstr>
      <vt:lpstr>May </vt:lpstr>
      <vt:lpstr>June</vt:lpstr>
      <vt:lpstr>July </vt:lpstr>
      <vt:lpstr>August </vt:lpstr>
      <vt:lpstr>Q2</vt:lpstr>
      <vt:lpstr>September </vt:lpstr>
      <vt:lpstr>October </vt:lpstr>
      <vt:lpstr>November </vt:lpstr>
      <vt:lpstr>December </vt:lpstr>
      <vt:lpstr>Annual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Secretary</dc:creator>
  <cp:lastModifiedBy>Windows User</cp:lastModifiedBy>
  <cp:lastPrinted>2026-02-06T16:54:17Z</cp:lastPrinted>
  <dcterms:created xsi:type="dcterms:W3CDTF">2015-06-05T18:17:20Z</dcterms:created>
  <dcterms:modified xsi:type="dcterms:W3CDTF">2026-09-16T20:45:02Z</dcterms:modified>
</cp:coreProperties>
</file>